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8" windowWidth="11352" windowHeight="8448" activeTab="0"/>
  </bookViews>
  <sheets>
    <sheet name="1 тур" sheetId="1" r:id="rId1"/>
    <sheet name="2 тур" sheetId="2" r:id="rId2"/>
    <sheet name="3 тур" sheetId="3" r:id="rId3"/>
    <sheet name="Прогресс" sheetId="4" r:id="rId4"/>
  </sheets>
  <definedNames>
    <definedName name="_xlnm.Print_Area" localSheetId="0">'1 тур'!$A$1:$R$51</definedName>
    <definedName name="_xlnm.Print_Area" localSheetId="1">'2 тур'!$A$1:$R$51</definedName>
    <definedName name="_xlnm.Print_Area" localSheetId="2">'3 тур'!$A$4:$U$34</definedName>
    <definedName name="_xlnm.Print_Titles" localSheetId="0">'1 тур'!$B:$B,'1 тур'!$1:$1</definedName>
    <definedName name="_xlnm.Print_Titles" localSheetId="1">'2 тур'!$B:$B,'2 тур'!$1:$1</definedName>
    <definedName name="_xlnm.Print_Titles" localSheetId="2">'3 тур'!$B:$B,'3 тур'!$1:$1</definedName>
  </definedNames>
  <calcPr fullCalcOnLoad="1"/>
</workbook>
</file>

<file path=xl/sharedStrings.xml><?xml version="1.0" encoding="utf-8"?>
<sst xmlns="http://schemas.openxmlformats.org/spreadsheetml/2006/main" count="199" uniqueCount="85">
  <si>
    <t>Команда</t>
  </si>
  <si>
    <t>Братья</t>
  </si>
  <si>
    <t>Кипарис</t>
  </si>
  <si>
    <t>Рейтинг</t>
  </si>
  <si>
    <t>Победа</t>
  </si>
  <si>
    <t>Летучий корабль</t>
  </si>
  <si>
    <t>Дилетанты</t>
  </si>
  <si>
    <t>ОВСЧ. 1 тур</t>
  </si>
  <si>
    <t>Ла-Гвардия</t>
  </si>
  <si>
    <t>Вист!</t>
  </si>
  <si>
    <t>Хохма</t>
  </si>
  <si>
    <t>Тихий омут</t>
  </si>
  <si>
    <t>Разные люди</t>
  </si>
  <si>
    <t>Инженеры</t>
  </si>
  <si>
    <t>Гигантский заяц</t>
  </si>
  <si>
    <t>Формула пороха</t>
  </si>
  <si>
    <t>Инфи. Ёжики</t>
  </si>
  <si>
    <t>Дети Бендера</t>
  </si>
  <si>
    <t>Ла Гвардия</t>
  </si>
  <si>
    <t>Чеширский Конь</t>
  </si>
  <si>
    <t>Иерусалимские хроники</t>
  </si>
  <si>
    <t>Тихий Омут</t>
  </si>
  <si>
    <t>Sally Urman</t>
  </si>
  <si>
    <t>Вопросительный знак</t>
  </si>
  <si>
    <t>Папа Гая</t>
  </si>
  <si>
    <t>StartUp</t>
  </si>
  <si>
    <t>Кетчуп</t>
  </si>
  <si>
    <t>7 пик</t>
  </si>
  <si>
    <t>Крепкая сборная</t>
  </si>
  <si>
    <t>Курортный роман</t>
  </si>
  <si>
    <t>Дежа Вю</t>
  </si>
  <si>
    <t>Кин</t>
  </si>
  <si>
    <t>Варан</t>
  </si>
  <si>
    <t>Черная кошка</t>
  </si>
  <si>
    <t>Дело в шляпе</t>
  </si>
  <si>
    <t>Какая разница</t>
  </si>
  <si>
    <t>Тангородрим</t>
  </si>
  <si>
    <t>ВПН</t>
  </si>
  <si>
    <t>42</t>
  </si>
  <si>
    <t>2 Тур</t>
  </si>
  <si>
    <t>3 Тур</t>
  </si>
  <si>
    <t>1 Тур</t>
  </si>
  <si>
    <t>10 Вал</t>
  </si>
  <si>
    <t>HiQ</t>
  </si>
  <si>
    <t>Крутая извилина</t>
  </si>
  <si>
    <t>М-16</t>
  </si>
  <si>
    <t>Сорок Два</t>
  </si>
  <si>
    <t>7 Пик</t>
  </si>
  <si>
    <t>Птица Говорун</t>
  </si>
  <si>
    <t>Братья по разуму</t>
  </si>
  <si>
    <t>Общий Рейтинг</t>
  </si>
  <si>
    <t>Перестрелка</t>
  </si>
  <si>
    <t>Чемпионат Израиля 2008 - 1 тур</t>
  </si>
  <si>
    <t>Чемпионат Израиля 2008 - 2 тур</t>
  </si>
  <si>
    <t>Чемпионат Израиля 2008 - 3 тур</t>
  </si>
  <si>
    <t>#</t>
  </si>
  <si>
    <t>Эволюция</t>
  </si>
  <si>
    <t>Инфи.Ежики</t>
  </si>
  <si>
    <t>За нами не занимать</t>
  </si>
  <si>
    <t>Сорок в тени</t>
  </si>
  <si>
    <t>Каа</t>
  </si>
  <si>
    <t>Доспехи бога</t>
  </si>
  <si>
    <t>Стой!</t>
  </si>
  <si>
    <t>Рейтинг на 1 мая 2008 года</t>
  </si>
  <si>
    <t>10 вал</t>
  </si>
  <si>
    <t>Птица-говорун</t>
  </si>
  <si>
    <t>Доспехи Бога</t>
  </si>
  <si>
    <t>40 в тени</t>
  </si>
  <si>
    <t>Какая Разница</t>
  </si>
  <si>
    <t>Всего</t>
  </si>
  <si>
    <t>рейтинг</t>
  </si>
  <si>
    <t>меcто</t>
  </si>
  <si>
    <t>5,5</t>
  </si>
  <si>
    <t>8,5</t>
  </si>
  <si>
    <t>11</t>
  </si>
  <si>
    <t>13,5</t>
  </si>
  <si>
    <t>16</t>
  </si>
  <si>
    <t>18,5</t>
  </si>
  <si>
    <t>21,5</t>
  </si>
  <si>
    <t>25,5</t>
  </si>
  <si>
    <t>30,5</t>
  </si>
  <si>
    <t>33,5</t>
  </si>
  <si>
    <t>37</t>
  </si>
  <si>
    <t>41</t>
  </si>
  <si>
    <t>45,5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</si>
</sst>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7"/>
      <name val="Courier New"/>
      <family val="3"/>
    </font>
    <font>
      <b/>
      <sz val="10"/>
      <color indexed="17"/>
      <name val="Courier New"/>
      <family val="3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/>
    </xf>
    <xf numFmtId="0" fontId="9" fillId="0" borderId="0" xfId="0" applyFont="1" applyAlignment="1">
      <alignment horizontal="left" readingOrder="1"/>
    </xf>
    <xf numFmtId="0" fontId="0" fillId="0" borderId="0" xfId="0" applyAlignment="1">
      <alignment readingOrder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0" y="0"/>
          <a:ext cx="35718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62725" y="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562725" y="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0" y="0"/>
          <a:ext cx="3714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715125" y="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715125" y="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66950" y="0"/>
          <a:ext cx="3714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505575" y="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6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6" sqref="R6"/>
    </sheetView>
  </sheetViews>
  <sheetFormatPr defaultColWidth="9.140625" defaultRowHeight="12.75"/>
  <cols>
    <col min="1" max="1" width="4.140625" style="10" bestFit="1" customWidth="1"/>
    <col min="2" max="2" width="30.140625" style="15" customWidth="1"/>
    <col min="3" max="17" width="3.57421875" style="1" customWidth="1"/>
    <col min="18" max="18" width="10.57421875" style="1" customWidth="1"/>
    <col min="19" max="19" width="12.140625" style="1" customWidth="1"/>
    <col min="20" max="16384" width="9.140625" style="1" customWidth="1"/>
  </cols>
  <sheetData>
    <row r="1" spans="3:17" ht="15.75">
      <c r="C1" s="34" t="s">
        <v>52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5.75" hidden="1">
      <c r="C2" s="1" t="s">
        <v>7</v>
      </c>
    </row>
    <row r="3" spans="1:19" s="5" customFormat="1" ht="15.75">
      <c r="A3" s="11" t="s">
        <v>55</v>
      </c>
      <c r="B3" s="16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22">
        <v>9</v>
      </c>
      <c r="L3" s="4">
        <v>10</v>
      </c>
      <c r="M3" s="4">
        <v>11</v>
      </c>
      <c r="N3" s="4">
        <v>12</v>
      </c>
      <c r="O3" s="22">
        <v>13</v>
      </c>
      <c r="P3" s="4">
        <v>14</v>
      </c>
      <c r="Q3" s="22">
        <v>15</v>
      </c>
      <c r="R3" s="9" t="s">
        <v>41</v>
      </c>
      <c r="S3" s="21" t="s">
        <v>3</v>
      </c>
    </row>
    <row r="4" spans="1:19" s="5" customFormat="1" ht="15.75">
      <c r="A4" s="12">
        <v>1</v>
      </c>
      <c r="B4" s="17" t="s">
        <v>16</v>
      </c>
      <c r="C4" s="8">
        <v>1</v>
      </c>
      <c r="D4" s="8">
        <v>1</v>
      </c>
      <c r="E4" s="8"/>
      <c r="F4" s="8">
        <v>1</v>
      </c>
      <c r="G4" s="8">
        <v>1</v>
      </c>
      <c r="H4" s="8"/>
      <c r="I4" s="8"/>
      <c r="J4" s="8">
        <v>1</v>
      </c>
      <c r="K4" s="8">
        <v>1</v>
      </c>
      <c r="L4" s="8">
        <v>1</v>
      </c>
      <c r="M4" s="8">
        <v>1</v>
      </c>
      <c r="N4" s="8"/>
      <c r="O4" s="8">
        <v>1</v>
      </c>
      <c r="P4" s="8">
        <v>1</v>
      </c>
      <c r="Q4" s="8"/>
      <c r="R4" s="6">
        <f aca="true" t="shared" si="0" ref="R4:R35">COUNTA(C4:Q4)</f>
        <v>10</v>
      </c>
      <c r="S4" s="21">
        <f>SUMIF(C4:Q4,"=1",C55:Q55)</f>
        <v>0</v>
      </c>
    </row>
    <row r="5" spans="1:19" ht="15.75">
      <c r="A5" s="12">
        <v>2</v>
      </c>
      <c r="B5" s="17" t="s">
        <v>60</v>
      </c>
      <c r="C5" s="8"/>
      <c r="D5" s="8"/>
      <c r="E5" s="8"/>
      <c r="F5" s="8">
        <v>1</v>
      </c>
      <c r="G5" s="8">
        <v>1</v>
      </c>
      <c r="H5" s="8"/>
      <c r="I5" s="8"/>
      <c r="J5" s="8"/>
      <c r="K5" s="8"/>
      <c r="L5" s="8"/>
      <c r="M5" s="8"/>
      <c r="N5" s="8"/>
      <c r="O5" s="8"/>
      <c r="P5" s="8">
        <v>1</v>
      </c>
      <c r="Q5" s="8"/>
      <c r="R5" s="6">
        <f t="shared" si="0"/>
        <v>3</v>
      </c>
      <c r="S5" s="21">
        <f>SUMIF(C5:Q5,"=1",C55:Q55)</f>
        <v>0</v>
      </c>
    </row>
    <row r="6" spans="1:19" ht="15.75">
      <c r="A6" s="12">
        <v>3</v>
      </c>
      <c r="B6" s="17" t="s">
        <v>19</v>
      </c>
      <c r="C6" s="8"/>
      <c r="D6" s="8">
        <v>1</v>
      </c>
      <c r="E6" s="8"/>
      <c r="F6" s="8">
        <v>1</v>
      </c>
      <c r="G6" s="8">
        <v>1</v>
      </c>
      <c r="H6" s="8"/>
      <c r="I6" s="8"/>
      <c r="J6" s="8"/>
      <c r="K6" s="8">
        <v>1</v>
      </c>
      <c r="L6" s="8">
        <v>1</v>
      </c>
      <c r="M6" s="8">
        <v>1</v>
      </c>
      <c r="N6" s="8"/>
      <c r="O6" s="8">
        <v>1</v>
      </c>
      <c r="P6" s="8"/>
      <c r="Q6" s="8"/>
      <c r="R6" s="6">
        <f t="shared" si="0"/>
        <v>7</v>
      </c>
      <c r="S6" s="21">
        <f>SUMIF(C6:Q6,"=1",C55:Q55)</f>
        <v>0</v>
      </c>
    </row>
    <row r="7" spans="1:19" ht="15.75">
      <c r="A7" s="12">
        <v>4</v>
      </c>
      <c r="B7" s="17" t="s">
        <v>26</v>
      </c>
      <c r="C7" s="8"/>
      <c r="D7" s="8">
        <v>1</v>
      </c>
      <c r="E7" s="8"/>
      <c r="F7" s="8">
        <v>1</v>
      </c>
      <c r="G7" s="8">
        <v>1</v>
      </c>
      <c r="H7" s="8"/>
      <c r="I7" s="8"/>
      <c r="J7" s="8"/>
      <c r="K7" s="8"/>
      <c r="L7" s="8"/>
      <c r="M7" s="8">
        <v>1</v>
      </c>
      <c r="N7" s="8"/>
      <c r="O7" s="8"/>
      <c r="P7" s="8">
        <v>1</v>
      </c>
      <c r="Q7" s="8"/>
      <c r="R7" s="6">
        <f t="shared" si="0"/>
        <v>5</v>
      </c>
      <c r="S7" s="21">
        <f>SUMIF(C7:Q7,"=1",C55:Q55)</f>
        <v>0</v>
      </c>
    </row>
    <row r="8" spans="1:19" ht="15.75">
      <c r="A8" s="12">
        <v>5</v>
      </c>
      <c r="B8" s="17" t="s">
        <v>31</v>
      </c>
      <c r="C8" s="8"/>
      <c r="D8" s="8"/>
      <c r="E8" s="8"/>
      <c r="F8" s="8">
        <v>1</v>
      </c>
      <c r="G8" s="8">
        <v>1</v>
      </c>
      <c r="H8" s="8"/>
      <c r="I8" s="8"/>
      <c r="J8" s="8"/>
      <c r="K8" s="8"/>
      <c r="L8" s="8">
        <v>1</v>
      </c>
      <c r="M8" s="8"/>
      <c r="N8" s="8"/>
      <c r="O8" s="8"/>
      <c r="P8" s="8">
        <v>1</v>
      </c>
      <c r="Q8" s="8">
        <v>1</v>
      </c>
      <c r="R8" s="6">
        <f t="shared" si="0"/>
        <v>5</v>
      </c>
      <c r="S8" s="21">
        <f>SUMIF(C8:Q8,"=1",C55:Q55)</f>
        <v>0</v>
      </c>
    </row>
    <row r="9" spans="1:19" ht="15.75">
      <c r="A9" s="12">
        <v>6</v>
      </c>
      <c r="B9" s="17" t="s">
        <v>5</v>
      </c>
      <c r="C9" s="8"/>
      <c r="D9" s="8">
        <v>1</v>
      </c>
      <c r="E9" s="8"/>
      <c r="F9" s="8">
        <v>1</v>
      </c>
      <c r="G9" s="8">
        <v>1</v>
      </c>
      <c r="H9" s="8"/>
      <c r="I9" s="8"/>
      <c r="J9" s="8"/>
      <c r="K9" s="8">
        <v>1</v>
      </c>
      <c r="L9" s="8">
        <v>1</v>
      </c>
      <c r="M9" s="8">
        <v>1</v>
      </c>
      <c r="N9" s="8"/>
      <c r="O9" s="8"/>
      <c r="P9" s="8">
        <v>1</v>
      </c>
      <c r="Q9" s="8">
        <v>1</v>
      </c>
      <c r="R9" s="6">
        <f t="shared" si="0"/>
        <v>8</v>
      </c>
      <c r="S9" s="21">
        <f>SUMIF(C9:Q9,"=1",C55:Q55)</f>
        <v>0</v>
      </c>
    </row>
    <row r="10" spans="1:19" ht="15.75">
      <c r="A10" s="12">
        <v>7</v>
      </c>
      <c r="B10" s="17" t="s">
        <v>43</v>
      </c>
      <c r="C10" s="8"/>
      <c r="D10" s="8">
        <v>1</v>
      </c>
      <c r="E10" s="8">
        <v>1</v>
      </c>
      <c r="F10" s="8">
        <v>1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8">
        <v>1</v>
      </c>
      <c r="Q10" s="8"/>
      <c r="R10" s="6">
        <f t="shared" si="0"/>
        <v>5</v>
      </c>
      <c r="S10" s="21">
        <f>SUMIF(C10:Q10,"=1",C55:Q55)</f>
        <v>0</v>
      </c>
    </row>
    <row r="11" spans="1:19" ht="15.75">
      <c r="A11" s="12">
        <v>8</v>
      </c>
      <c r="B11" s="17" t="s">
        <v>2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/>
      <c r="I11" s="8">
        <v>1</v>
      </c>
      <c r="J11" s="8"/>
      <c r="K11" s="8"/>
      <c r="L11" s="8">
        <v>1</v>
      </c>
      <c r="M11" s="8">
        <v>1</v>
      </c>
      <c r="N11" s="8"/>
      <c r="O11" s="8"/>
      <c r="P11" s="8">
        <v>1</v>
      </c>
      <c r="Q11" s="8"/>
      <c r="R11" s="6">
        <f t="shared" si="0"/>
        <v>9</v>
      </c>
      <c r="S11" s="21">
        <f>SUMIF(C11:Q11,"=1",C55:Q55)</f>
        <v>0</v>
      </c>
    </row>
    <row r="12" spans="1:19" ht="15.75">
      <c r="A12" s="12">
        <v>9</v>
      </c>
      <c r="B12" s="17" t="s">
        <v>22</v>
      </c>
      <c r="C12" s="8"/>
      <c r="D12" s="8">
        <v>1</v>
      </c>
      <c r="E12" s="8"/>
      <c r="F12" s="8"/>
      <c r="G12" s="8">
        <v>1</v>
      </c>
      <c r="H12" s="8">
        <v>1</v>
      </c>
      <c r="I12" s="8"/>
      <c r="J12" s="8"/>
      <c r="K12" s="8"/>
      <c r="L12" s="8">
        <v>1</v>
      </c>
      <c r="M12" s="8">
        <v>1</v>
      </c>
      <c r="N12" s="8"/>
      <c r="O12" s="8"/>
      <c r="P12" s="8">
        <v>1</v>
      </c>
      <c r="Q12" s="8"/>
      <c r="R12" s="6">
        <f t="shared" si="0"/>
        <v>6</v>
      </c>
      <c r="S12" s="21">
        <f>SUMIF(C12:Q12,"=1",C55:Q55)</f>
        <v>0</v>
      </c>
    </row>
    <row r="13" spans="1:19" ht="15.75">
      <c r="A13" s="12">
        <v>10</v>
      </c>
      <c r="B13" s="17" t="s">
        <v>67</v>
      </c>
      <c r="C13" s="8"/>
      <c r="D13" s="8">
        <v>1</v>
      </c>
      <c r="E13" s="8">
        <v>1</v>
      </c>
      <c r="F13" s="8">
        <v>1</v>
      </c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6">
        <f t="shared" si="0"/>
        <v>4</v>
      </c>
      <c r="S13" s="21">
        <f>SUMIF(C13:Q13,"=1",C55:Q55)</f>
        <v>0</v>
      </c>
    </row>
    <row r="14" spans="1:19" ht="15.75">
      <c r="A14" s="12">
        <v>11</v>
      </c>
      <c r="B14" s="17" t="s">
        <v>17</v>
      </c>
      <c r="C14" s="8"/>
      <c r="D14" s="8"/>
      <c r="E14" s="8"/>
      <c r="F14" s="8">
        <v>1</v>
      </c>
      <c r="G14" s="8"/>
      <c r="H14" s="8"/>
      <c r="I14" s="8">
        <v>1</v>
      </c>
      <c r="J14" s="8"/>
      <c r="K14" s="8"/>
      <c r="L14" s="8">
        <v>1</v>
      </c>
      <c r="M14" s="8">
        <v>1</v>
      </c>
      <c r="N14" s="8"/>
      <c r="O14" s="8"/>
      <c r="P14" s="8">
        <v>1</v>
      </c>
      <c r="Q14" s="8"/>
      <c r="R14" s="6">
        <f t="shared" si="0"/>
        <v>5</v>
      </c>
      <c r="S14" s="21">
        <f>SUMIF(C14:Q14,"=1",C55:Q55)</f>
        <v>0</v>
      </c>
    </row>
    <row r="15" spans="1:19" ht="15.75">
      <c r="A15" s="12">
        <v>12</v>
      </c>
      <c r="B15" s="17" t="s">
        <v>24</v>
      </c>
      <c r="C15" s="8"/>
      <c r="D15" s="8"/>
      <c r="E15" s="8"/>
      <c r="F15" s="8">
        <v>1</v>
      </c>
      <c r="G15" s="8">
        <v>1</v>
      </c>
      <c r="H15" s="8"/>
      <c r="I15" s="8"/>
      <c r="J15" s="8"/>
      <c r="K15" s="8"/>
      <c r="L15" s="8">
        <v>1</v>
      </c>
      <c r="M15" s="8"/>
      <c r="N15" s="8"/>
      <c r="O15" s="8"/>
      <c r="P15" s="8">
        <v>1</v>
      </c>
      <c r="Q15" s="8"/>
      <c r="R15" s="6">
        <f t="shared" si="0"/>
        <v>4</v>
      </c>
      <c r="S15" s="21">
        <f>SUMIF(C15:Q15,"=1",C55:Q55)</f>
        <v>0</v>
      </c>
    </row>
    <row r="16" spans="1:19" ht="15.75">
      <c r="A16" s="12">
        <v>13</v>
      </c>
      <c r="B16" s="17" t="s">
        <v>23</v>
      </c>
      <c r="C16" s="8"/>
      <c r="D16" s="8"/>
      <c r="E16" s="8"/>
      <c r="F16" s="8">
        <v>1</v>
      </c>
      <c r="G16" s="8"/>
      <c r="H16" s="8">
        <v>1</v>
      </c>
      <c r="I16" s="8"/>
      <c r="J16" s="8"/>
      <c r="K16" s="8">
        <v>1</v>
      </c>
      <c r="L16" s="8">
        <v>1</v>
      </c>
      <c r="M16" s="8">
        <v>1</v>
      </c>
      <c r="N16" s="8"/>
      <c r="O16" s="8"/>
      <c r="P16" s="8">
        <v>1</v>
      </c>
      <c r="Q16" s="8"/>
      <c r="R16" s="6">
        <f t="shared" si="0"/>
        <v>6</v>
      </c>
      <c r="S16" s="21">
        <f>SUMIF(C16:Q16,"=1",C55:Q55)</f>
        <v>0</v>
      </c>
    </row>
    <row r="17" spans="1:19" ht="15.75">
      <c r="A17" s="12">
        <v>14</v>
      </c>
      <c r="B17" s="17" t="s">
        <v>1</v>
      </c>
      <c r="C17" s="8">
        <v>1</v>
      </c>
      <c r="D17" s="8">
        <v>1</v>
      </c>
      <c r="E17" s="8"/>
      <c r="F17" s="8">
        <v>1</v>
      </c>
      <c r="G17" s="8">
        <v>1</v>
      </c>
      <c r="H17" s="8">
        <v>1</v>
      </c>
      <c r="I17" s="8">
        <v>1</v>
      </c>
      <c r="J17" s="8"/>
      <c r="K17" s="8">
        <v>1</v>
      </c>
      <c r="L17" s="8">
        <v>1</v>
      </c>
      <c r="M17" s="8">
        <v>1</v>
      </c>
      <c r="N17" s="8">
        <v>1</v>
      </c>
      <c r="O17" s="8"/>
      <c r="P17" s="8">
        <v>1</v>
      </c>
      <c r="Q17" s="8">
        <v>1</v>
      </c>
      <c r="R17" s="6">
        <f t="shared" si="0"/>
        <v>12</v>
      </c>
      <c r="S17" s="21">
        <f>SUMIF(C17:Q17,"=1",C55:Q55)</f>
        <v>0</v>
      </c>
    </row>
    <row r="18" spans="1:19" ht="15.75">
      <c r="A18" s="12">
        <v>15</v>
      </c>
      <c r="B18" s="17" t="s">
        <v>11</v>
      </c>
      <c r="C18" s="8"/>
      <c r="D18" s="8">
        <v>1</v>
      </c>
      <c r="E18" s="8"/>
      <c r="F18" s="8">
        <v>1</v>
      </c>
      <c r="G18" s="8">
        <v>1</v>
      </c>
      <c r="H18" s="8"/>
      <c r="I18" s="8"/>
      <c r="J18" s="8"/>
      <c r="K18" s="8"/>
      <c r="L18" s="8">
        <v>1</v>
      </c>
      <c r="M18" s="8">
        <v>1</v>
      </c>
      <c r="N18" s="8"/>
      <c r="O18" s="8"/>
      <c r="P18" s="8">
        <v>1</v>
      </c>
      <c r="Q18" s="8">
        <v>1</v>
      </c>
      <c r="R18" s="6">
        <f t="shared" si="0"/>
        <v>7</v>
      </c>
      <c r="S18" s="21">
        <f>SUMIF(C18:Q18,"=1",C55:Q55)</f>
        <v>0</v>
      </c>
    </row>
    <row r="19" spans="1:19" ht="15.75">
      <c r="A19" s="12">
        <v>16</v>
      </c>
      <c r="B19" s="17" t="s">
        <v>29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6">
        <f t="shared" si="0"/>
        <v>5</v>
      </c>
      <c r="S19" s="21">
        <f>SUMIF(C19:Q19,"=1",C55:Q55)</f>
        <v>0</v>
      </c>
    </row>
    <row r="20" spans="1:19" ht="15.75">
      <c r="A20" s="12">
        <v>17</v>
      </c>
      <c r="B20" s="17" t="s">
        <v>66</v>
      </c>
      <c r="C20" s="8"/>
      <c r="D20" s="8">
        <v>1</v>
      </c>
      <c r="E20" s="8"/>
      <c r="F20" s="8">
        <v>1</v>
      </c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8"/>
      <c r="Q20" s="8"/>
      <c r="R20" s="6">
        <f t="shared" si="0"/>
        <v>4</v>
      </c>
      <c r="S20" s="21">
        <f>SUMIF(C20:Q20,"=1",C55:Q55)</f>
        <v>0</v>
      </c>
    </row>
    <row r="21" spans="1:19" ht="15.75">
      <c r="A21" s="12">
        <v>18</v>
      </c>
      <c r="B21" s="17" t="s">
        <v>30</v>
      </c>
      <c r="C21" s="8"/>
      <c r="D21" s="8">
        <v>1</v>
      </c>
      <c r="E21" s="8"/>
      <c r="F21" s="8">
        <v>1</v>
      </c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6">
        <f t="shared" si="0"/>
        <v>3</v>
      </c>
      <c r="S21" s="21">
        <f>SUMIF(C21:Q21,"=1",C55:Q55)</f>
        <v>0</v>
      </c>
    </row>
    <row r="22" spans="1:19" ht="15.75">
      <c r="A22" s="12">
        <v>19</v>
      </c>
      <c r="B22" s="17" t="s">
        <v>25</v>
      </c>
      <c r="C22" s="8"/>
      <c r="D22" s="8">
        <v>1</v>
      </c>
      <c r="E22" s="8"/>
      <c r="F22" s="8">
        <v>1</v>
      </c>
      <c r="G22" s="8">
        <v>1</v>
      </c>
      <c r="H22" s="8"/>
      <c r="I22" s="8"/>
      <c r="J22" s="8"/>
      <c r="K22" s="8"/>
      <c r="L22" s="8">
        <v>1</v>
      </c>
      <c r="M22" s="8"/>
      <c r="N22" s="8"/>
      <c r="O22" s="8"/>
      <c r="P22" s="8">
        <v>1</v>
      </c>
      <c r="Q22" s="8"/>
      <c r="R22" s="6">
        <f t="shared" si="0"/>
        <v>5</v>
      </c>
      <c r="S22" s="21">
        <f>SUMIF(C22:Q22,"=1",C55:Q55)</f>
        <v>0</v>
      </c>
    </row>
    <row r="23" spans="1:19" ht="15.75">
      <c r="A23" s="12">
        <v>20</v>
      </c>
      <c r="B23" s="17" t="s">
        <v>36</v>
      </c>
      <c r="C23" s="8">
        <v>1</v>
      </c>
      <c r="D23" s="8">
        <v>1</v>
      </c>
      <c r="E23" s="8"/>
      <c r="F23" s="8">
        <v>1</v>
      </c>
      <c r="G23" s="8">
        <v>1</v>
      </c>
      <c r="H23" s="8"/>
      <c r="I23" s="8"/>
      <c r="J23" s="8">
        <v>1</v>
      </c>
      <c r="K23" s="8"/>
      <c r="L23" s="8">
        <v>1</v>
      </c>
      <c r="M23" s="8">
        <v>1</v>
      </c>
      <c r="N23" s="8"/>
      <c r="O23" s="8"/>
      <c r="P23" s="8"/>
      <c r="Q23" s="8"/>
      <c r="R23" s="6">
        <f t="shared" si="0"/>
        <v>7</v>
      </c>
      <c r="S23" s="21">
        <f>SUMIF(C23:Q23,"=1",C55:Q55)</f>
        <v>0</v>
      </c>
    </row>
    <row r="24" spans="1:19" ht="15.75">
      <c r="A24" s="12">
        <v>21</v>
      </c>
      <c r="B24" s="17" t="s">
        <v>58</v>
      </c>
      <c r="C24" s="8"/>
      <c r="D24" s="8">
        <v>1</v>
      </c>
      <c r="E24" s="8"/>
      <c r="F24" s="8">
        <v>1</v>
      </c>
      <c r="G24" s="8"/>
      <c r="H24" s="8"/>
      <c r="I24" s="8"/>
      <c r="J24" s="8"/>
      <c r="K24" s="8"/>
      <c r="L24" s="8"/>
      <c r="M24" s="8">
        <v>1</v>
      </c>
      <c r="N24" s="8"/>
      <c r="O24" s="8"/>
      <c r="P24" s="8">
        <v>1</v>
      </c>
      <c r="Q24" s="8"/>
      <c r="R24" s="6">
        <f t="shared" si="0"/>
        <v>4</v>
      </c>
      <c r="S24" s="21">
        <f>SUMIF(C24:Q24,"=1",C55:Q55)</f>
        <v>0</v>
      </c>
    </row>
    <row r="25" spans="1:19" ht="15.75">
      <c r="A25" s="12">
        <v>22</v>
      </c>
      <c r="B25" s="17" t="s">
        <v>27</v>
      </c>
      <c r="C25" s="8"/>
      <c r="D25" s="8">
        <v>1</v>
      </c>
      <c r="E25" s="8"/>
      <c r="F25" s="8">
        <v>1</v>
      </c>
      <c r="G25" s="8">
        <v>1</v>
      </c>
      <c r="H25" s="8"/>
      <c r="I25" s="8"/>
      <c r="J25" s="8"/>
      <c r="K25" s="8"/>
      <c r="L25" s="8">
        <v>1</v>
      </c>
      <c r="M25" s="8"/>
      <c r="N25" s="8"/>
      <c r="O25" s="8"/>
      <c r="P25" s="8">
        <v>1</v>
      </c>
      <c r="Q25" s="8">
        <v>1</v>
      </c>
      <c r="R25" s="6">
        <f t="shared" si="0"/>
        <v>6</v>
      </c>
      <c r="S25" s="21">
        <f>SUMIF(C25:Q25,"=1",C55:Q55)</f>
        <v>0</v>
      </c>
    </row>
    <row r="26" spans="1:19" ht="15.75">
      <c r="A26" s="12">
        <v>23</v>
      </c>
      <c r="B26" s="17" t="s">
        <v>65</v>
      </c>
      <c r="C26" s="2"/>
      <c r="D26" s="2">
        <v>1</v>
      </c>
      <c r="E26" s="2"/>
      <c r="F26" s="2">
        <v>1</v>
      </c>
      <c r="G26" s="2">
        <v>1</v>
      </c>
      <c r="H26" s="2"/>
      <c r="I26" s="2"/>
      <c r="J26" s="4"/>
      <c r="K26" s="8">
        <v>1</v>
      </c>
      <c r="L26" s="2">
        <v>1</v>
      </c>
      <c r="M26" s="2"/>
      <c r="N26" s="2"/>
      <c r="O26" s="8">
        <v>1</v>
      </c>
      <c r="P26" s="2"/>
      <c r="Q26" s="2"/>
      <c r="R26" s="6">
        <f t="shared" si="0"/>
        <v>6</v>
      </c>
      <c r="S26" s="21">
        <f>SUMIF(C26:Q26,"=1",C55:Q55)</f>
        <v>0</v>
      </c>
    </row>
    <row r="27" spans="1:19" ht="15.75">
      <c r="A27" s="12">
        <v>28</v>
      </c>
      <c r="B27" s="17" t="s">
        <v>12</v>
      </c>
      <c r="C27" s="8">
        <v>1</v>
      </c>
      <c r="D27" s="8">
        <v>1</v>
      </c>
      <c r="E27" s="8"/>
      <c r="F27" s="8">
        <v>1</v>
      </c>
      <c r="G27" s="8">
        <v>1</v>
      </c>
      <c r="H27" s="8"/>
      <c r="I27" s="8"/>
      <c r="J27" s="8">
        <v>1</v>
      </c>
      <c r="K27" s="8"/>
      <c r="L27" s="8">
        <v>1</v>
      </c>
      <c r="M27" s="8"/>
      <c r="N27" s="8"/>
      <c r="O27" s="8"/>
      <c r="P27" s="8"/>
      <c r="Q27" s="8">
        <v>1</v>
      </c>
      <c r="R27" s="6">
        <f t="shared" si="0"/>
        <v>7</v>
      </c>
      <c r="S27" s="21">
        <f>SUMIF(C27:Q27,"=1",C55:Q55)</f>
        <v>0</v>
      </c>
    </row>
    <row r="28" spans="1:19" ht="15.75">
      <c r="A28" s="12">
        <v>24</v>
      </c>
      <c r="B28" s="17" t="s">
        <v>28</v>
      </c>
      <c r="C28" s="3"/>
      <c r="D28" s="3"/>
      <c r="E28" s="3"/>
      <c r="F28" s="3">
        <v>1</v>
      </c>
      <c r="G28" s="3">
        <v>1</v>
      </c>
      <c r="H28" s="3"/>
      <c r="I28" s="3">
        <v>1</v>
      </c>
      <c r="J28" s="3"/>
      <c r="K28" s="23"/>
      <c r="L28" s="3">
        <v>1</v>
      </c>
      <c r="M28" s="3"/>
      <c r="N28" s="3"/>
      <c r="O28" s="23"/>
      <c r="P28" s="3">
        <v>1</v>
      </c>
      <c r="Q28" s="3">
        <v>1</v>
      </c>
      <c r="R28" s="6">
        <f t="shared" si="0"/>
        <v>6</v>
      </c>
      <c r="S28" s="21">
        <f>SUMIF(C28:Q28,"=1",C55:Q55)</f>
        <v>0</v>
      </c>
    </row>
    <row r="29" spans="1:19" ht="15.75">
      <c r="A29" s="12">
        <v>25</v>
      </c>
      <c r="B29" s="17" t="s">
        <v>33</v>
      </c>
      <c r="C29" s="3"/>
      <c r="D29" s="3">
        <v>1</v>
      </c>
      <c r="E29" s="3"/>
      <c r="F29" s="3">
        <v>1</v>
      </c>
      <c r="G29" s="3">
        <v>1</v>
      </c>
      <c r="H29" s="3"/>
      <c r="I29" s="3"/>
      <c r="J29" s="3">
        <v>1</v>
      </c>
      <c r="K29" s="23"/>
      <c r="L29" s="3">
        <v>1</v>
      </c>
      <c r="M29" s="3">
        <v>1</v>
      </c>
      <c r="N29" s="3"/>
      <c r="O29" s="23"/>
      <c r="P29" s="3"/>
      <c r="Q29" s="3">
        <v>1</v>
      </c>
      <c r="R29" s="6">
        <f t="shared" si="0"/>
        <v>7</v>
      </c>
      <c r="S29" s="21">
        <f>SUMIF(C29:Q29,"=1",C55:Q55)</f>
        <v>0</v>
      </c>
    </row>
    <row r="30" spans="1:19" ht="15.75">
      <c r="A30" s="12">
        <v>26</v>
      </c>
      <c r="B30" s="17" t="s">
        <v>10</v>
      </c>
      <c r="C30" s="3"/>
      <c r="D30" s="3"/>
      <c r="E30" s="3"/>
      <c r="F30" s="3">
        <v>1</v>
      </c>
      <c r="G30" s="3">
        <v>1</v>
      </c>
      <c r="H30" s="3"/>
      <c r="I30" s="3"/>
      <c r="J30" s="3"/>
      <c r="K30" s="23">
        <v>1</v>
      </c>
      <c r="L30" s="3">
        <v>1</v>
      </c>
      <c r="M30" s="3">
        <v>1</v>
      </c>
      <c r="N30" s="3">
        <v>1</v>
      </c>
      <c r="O30" s="23"/>
      <c r="P30" s="3">
        <v>1</v>
      </c>
      <c r="Q30" s="3">
        <v>1</v>
      </c>
      <c r="R30" s="6">
        <f t="shared" si="0"/>
        <v>8</v>
      </c>
      <c r="S30" s="21">
        <f>SUMIF(C30:Q30,"=1",C55:Q55)</f>
        <v>0</v>
      </c>
    </row>
    <row r="31" spans="1:19" ht="15.75">
      <c r="A31" s="12">
        <v>27</v>
      </c>
      <c r="B31" s="17" t="s">
        <v>34</v>
      </c>
      <c r="C31" s="3">
        <v>1</v>
      </c>
      <c r="D31" s="3">
        <v>1</v>
      </c>
      <c r="E31" s="3"/>
      <c r="F31" s="3">
        <v>1</v>
      </c>
      <c r="G31" s="3">
        <v>1</v>
      </c>
      <c r="H31" s="3"/>
      <c r="I31" s="3">
        <v>1</v>
      </c>
      <c r="J31" s="3"/>
      <c r="K31" s="23">
        <v>1</v>
      </c>
      <c r="L31" s="3">
        <v>1</v>
      </c>
      <c r="M31" s="3">
        <v>1</v>
      </c>
      <c r="N31" s="3"/>
      <c r="O31" s="23"/>
      <c r="P31" s="3">
        <v>1</v>
      </c>
      <c r="Q31" s="3">
        <v>1</v>
      </c>
      <c r="R31" s="6">
        <f t="shared" si="0"/>
        <v>10</v>
      </c>
      <c r="S31" s="21">
        <f>SUMIF(C31:Q31,"=1",C55:Q55)</f>
        <v>0</v>
      </c>
    </row>
    <row r="32" spans="1:19" ht="15.75">
      <c r="A32" s="12">
        <v>29</v>
      </c>
      <c r="B32" s="17" t="s">
        <v>45</v>
      </c>
      <c r="C32" s="3"/>
      <c r="D32" s="3"/>
      <c r="E32" s="3"/>
      <c r="F32" s="3">
        <v>1</v>
      </c>
      <c r="G32" s="3">
        <v>1</v>
      </c>
      <c r="H32" s="3"/>
      <c r="I32" s="3"/>
      <c r="J32" s="3"/>
      <c r="K32" s="23"/>
      <c r="L32" s="3">
        <v>1</v>
      </c>
      <c r="M32" s="3"/>
      <c r="N32" s="3"/>
      <c r="O32" s="23"/>
      <c r="P32" s="3"/>
      <c r="Q32" s="3"/>
      <c r="R32" s="6">
        <f t="shared" si="0"/>
        <v>3</v>
      </c>
      <c r="S32" s="21">
        <f>SUMIF(C32:Q32,"=1",C55:Q55)</f>
        <v>0</v>
      </c>
    </row>
    <row r="33" spans="1:19" ht="15.75">
      <c r="A33" s="12">
        <v>30</v>
      </c>
      <c r="B33" s="17" t="s">
        <v>38</v>
      </c>
      <c r="C33" s="3"/>
      <c r="D33" s="3">
        <v>1</v>
      </c>
      <c r="E33" s="3"/>
      <c r="F33" s="3">
        <v>1</v>
      </c>
      <c r="G33" s="3">
        <v>1</v>
      </c>
      <c r="H33" s="3">
        <v>1</v>
      </c>
      <c r="I33" s="3"/>
      <c r="J33" s="3"/>
      <c r="K33" s="23"/>
      <c r="L33" s="3">
        <v>1</v>
      </c>
      <c r="M33" s="3"/>
      <c r="N33" s="3"/>
      <c r="O33" s="23"/>
      <c r="P33" s="3"/>
      <c r="Q33" s="3"/>
      <c r="R33" s="6">
        <f t="shared" si="0"/>
        <v>5</v>
      </c>
      <c r="S33" s="21">
        <f>SUMIF(C33:Q33,"=1",C55:Q55)</f>
        <v>0</v>
      </c>
    </row>
    <row r="34" spans="1:19" ht="15.75">
      <c r="A34" s="12">
        <v>31</v>
      </c>
      <c r="B34" s="17" t="s">
        <v>37</v>
      </c>
      <c r="C34" s="3"/>
      <c r="D34" s="3"/>
      <c r="E34" s="3"/>
      <c r="F34" s="3">
        <v>1</v>
      </c>
      <c r="G34" s="3"/>
      <c r="H34" s="3"/>
      <c r="I34" s="3"/>
      <c r="J34" s="3"/>
      <c r="K34" s="23"/>
      <c r="L34" s="3">
        <v>1</v>
      </c>
      <c r="M34" s="3"/>
      <c r="N34" s="3"/>
      <c r="O34" s="23"/>
      <c r="P34" s="3"/>
      <c r="Q34" s="3"/>
      <c r="R34" s="6">
        <f t="shared" si="0"/>
        <v>2</v>
      </c>
      <c r="S34" s="21">
        <f>SUMIF(C34:Q34,"=1",C55:Q55)</f>
        <v>0</v>
      </c>
    </row>
    <row r="35" spans="1:19" ht="15.75">
      <c r="A35" s="12">
        <v>32</v>
      </c>
      <c r="B35" s="17" t="s">
        <v>56</v>
      </c>
      <c r="C35" s="3"/>
      <c r="D35" s="3">
        <v>1</v>
      </c>
      <c r="E35" s="3"/>
      <c r="F35" s="3">
        <v>1</v>
      </c>
      <c r="G35" s="3">
        <v>1</v>
      </c>
      <c r="H35" s="3"/>
      <c r="I35" s="3">
        <v>1</v>
      </c>
      <c r="J35" s="3">
        <v>1</v>
      </c>
      <c r="K35" s="23"/>
      <c r="L35" s="3">
        <v>1</v>
      </c>
      <c r="M35" s="3">
        <v>1</v>
      </c>
      <c r="N35" s="3"/>
      <c r="O35" s="23"/>
      <c r="P35" s="3">
        <v>1</v>
      </c>
      <c r="Q35" s="3"/>
      <c r="R35" s="6">
        <f t="shared" si="0"/>
        <v>8</v>
      </c>
      <c r="S35" s="21">
        <f>SUMIF(C35:Q35,"=1",C55:Q55)</f>
        <v>0</v>
      </c>
    </row>
    <row r="36" spans="1:19" ht="15.75">
      <c r="A36" s="12">
        <v>33</v>
      </c>
      <c r="B36" s="17" t="s">
        <v>4</v>
      </c>
      <c r="C36" s="3"/>
      <c r="D36" s="3">
        <v>1</v>
      </c>
      <c r="E36" s="3"/>
      <c r="F36" s="3">
        <v>1</v>
      </c>
      <c r="G36" s="3">
        <v>1</v>
      </c>
      <c r="H36" s="3"/>
      <c r="I36" s="3"/>
      <c r="J36" s="3"/>
      <c r="K36" s="23">
        <v>1</v>
      </c>
      <c r="L36" s="3"/>
      <c r="M36" s="3">
        <v>1</v>
      </c>
      <c r="N36" s="3"/>
      <c r="O36" s="23"/>
      <c r="P36" s="3">
        <v>1</v>
      </c>
      <c r="Q36" s="3"/>
      <c r="R36" s="6">
        <f aca="true" t="shared" si="1" ref="R36:R67">COUNTA(C36:Q36)</f>
        <v>6</v>
      </c>
      <c r="S36" s="21">
        <f>SUMIF(C36:Q36,"=1",C55:Q55)</f>
        <v>0</v>
      </c>
    </row>
    <row r="37" spans="1:19" ht="15.75">
      <c r="A37" s="12">
        <v>34</v>
      </c>
      <c r="B37" s="17" t="s">
        <v>62</v>
      </c>
      <c r="C37" s="3"/>
      <c r="D37" s="3">
        <v>1</v>
      </c>
      <c r="E37" s="3"/>
      <c r="F37" s="3">
        <v>1</v>
      </c>
      <c r="G37" s="3"/>
      <c r="H37" s="3"/>
      <c r="I37" s="3"/>
      <c r="J37" s="3"/>
      <c r="K37" s="23"/>
      <c r="L37" s="3">
        <v>1</v>
      </c>
      <c r="M37" s="3"/>
      <c r="N37" s="3"/>
      <c r="O37" s="23"/>
      <c r="P37" s="3"/>
      <c r="Q37" s="3"/>
      <c r="R37" s="6">
        <f t="shared" si="1"/>
        <v>3</v>
      </c>
      <c r="S37" s="21">
        <f>SUMIF(C37:Q37,"=1",C55:Q55)</f>
        <v>0</v>
      </c>
    </row>
    <row r="38" spans="1:19" ht="15.75">
      <c r="A38" s="12">
        <v>35</v>
      </c>
      <c r="B38" s="17" t="s">
        <v>13</v>
      </c>
      <c r="C38" s="3"/>
      <c r="D38" s="3">
        <v>1</v>
      </c>
      <c r="E38" s="3"/>
      <c r="F38" s="3">
        <v>1</v>
      </c>
      <c r="G38" s="3">
        <v>1</v>
      </c>
      <c r="H38" s="3"/>
      <c r="I38" s="3">
        <v>1</v>
      </c>
      <c r="J38" s="3"/>
      <c r="K38" s="23">
        <v>1</v>
      </c>
      <c r="L38" s="3">
        <v>1</v>
      </c>
      <c r="M38" s="3">
        <v>1</v>
      </c>
      <c r="N38" s="3"/>
      <c r="O38" s="23">
        <v>1</v>
      </c>
      <c r="P38" s="3">
        <v>1</v>
      </c>
      <c r="Q38" s="3"/>
      <c r="R38" s="6">
        <f t="shared" si="1"/>
        <v>9</v>
      </c>
      <c r="S38" s="21">
        <f>SUMIF(C38:Q38,"=1",C55:Q55)</f>
        <v>0</v>
      </c>
    </row>
    <row r="39" spans="1:19" ht="15.75">
      <c r="A39" s="12">
        <v>39</v>
      </c>
      <c r="B39" s="17" t="s">
        <v>49</v>
      </c>
      <c r="C39" s="3"/>
      <c r="D39" s="3">
        <v>1</v>
      </c>
      <c r="E39" s="3"/>
      <c r="F39" s="3">
        <v>1</v>
      </c>
      <c r="G39" s="3"/>
      <c r="H39" s="3"/>
      <c r="I39" s="3"/>
      <c r="J39" s="3"/>
      <c r="K39" s="23"/>
      <c r="L39" s="3"/>
      <c r="M39" s="3">
        <v>1</v>
      </c>
      <c r="N39" s="3"/>
      <c r="O39" s="23"/>
      <c r="P39" s="3"/>
      <c r="Q39" s="3">
        <v>1</v>
      </c>
      <c r="R39" s="6">
        <f t="shared" si="1"/>
        <v>4</v>
      </c>
      <c r="S39" s="21">
        <f>SUMIF(C39:Q39,"=1",C55:Q55)</f>
        <v>0</v>
      </c>
    </row>
    <row r="40" spans="1:19" ht="15.75">
      <c r="A40" s="12">
        <v>40</v>
      </c>
      <c r="B40" s="17" t="s">
        <v>44</v>
      </c>
      <c r="C40" s="3"/>
      <c r="D40" s="3">
        <v>1</v>
      </c>
      <c r="E40" s="3"/>
      <c r="F40" s="3"/>
      <c r="G40" s="3">
        <v>1</v>
      </c>
      <c r="H40" s="3"/>
      <c r="I40" s="3"/>
      <c r="J40" s="3"/>
      <c r="K40" s="23">
        <v>1</v>
      </c>
      <c r="L40" s="3">
        <v>1</v>
      </c>
      <c r="M40" s="3">
        <v>1</v>
      </c>
      <c r="N40" s="3"/>
      <c r="O40" s="23">
        <v>1</v>
      </c>
      <c r="P40" s="3">
        <v>1</v>
      </c>
      <c r="Q40" s="3">
        <v>1</v>
      </c>
      <c r="R40" s="6">
        <f t="shared" si="1"/>
        <v>8</v>
      </c>
      <c r="S40" s="21">
        <f>SUMIF(C40:Q40,"=1",C55:Q55)</f>
        <v>0</v>
      </c>
    </row>
    <row r="41" spans="1:19" ht="15.75">
      <c r="A41" s="12">
        <v>41</v>
      </c>
      <c r="B41" s="17" t="s">
        <v>20</v>
      </c>
      <c r="C41" s="3"/>
      <c r="D41" s="3"/>
      <c r="E41" s="3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23">
        <v>1</v>
      </c>
      <c r="L41" s="3">
        <v>1</v>
      </c>
      <c r="M41" s="3"/>
      <c r="N41" s="3"/>
      <c r="O41" s="23"/>
      <c r="P41" s="3">
        <v>1</v>
      </c>
      <c r="Q41" s="3">
        <v>1</v>
      </c>
      <c r="R41" s="6">
        <f t="shared" si="1"/>
        <v>9</v>
      </c>
      <c r="S41" s="21">
        <f>SUMIF(C41:Q41,"=1",C55:Q55)</f>
        <v>0</v>
      </c>
    </row>
    <row r="42" spans="1:19" ht="15.75">
      <c r="A42" s="12">
        <v>42</v>
      </c>
      <c r="B42" s="17" t="s">
        <v>14</v>
      </c>
      <c r="C42" s="3">
        <v>1</v>
      </c>
      <c r="D42" s="3"/>
      <c r="E42" s="3"/>
      <c r="F42" s="3">
        <v>1</v>
      </c>
      <c r="G42" s="3">
        <v>1</v>
      </c>
      <c r="H42" s="3"/>
      <c r="I42" s="3"/>
      <c r="J42" s="3">
        <v>1</v>
      </c>
      <c r="K42" s="23"/>
      <c r="L42" s="3"/>
      <c r="M42" s="3">
        <v>1</v>
      </c>
      <c r="N42" s="3"/>
      <c r="O42" s="24"/>
      <c r="P42" s="3">
        <v>1</v>
      </c>
      <c r="Q42" s="3"/>
      <c r="R42" s="6">
        <f t="shared" si="1"/>
        <v>6</v>
      </c>
      <c r="S42" s="21">
        <f>SUMIF(C42:Q42,"=1",C55:Q55)</f>
        <v>0</v>
      </c>
    </row>
    <row r="43" spans="1:19" ht="15.75">
      <c r="A43" s="12">
        <v>43</v>
      </c>
      <c r="B43" s="17" t="s">
        <v>9</v>
      </c>
      <c r="C43" s="3"/>
      <c r="D43" s="3">
        <v>1</v>
      </c>
      <c r="E43" s="3"/>
      <c r="F43" s="3">
        <v>1</v>
      </c>
      <c r="G43" s="3">
        <v>1</v>
      </c>
      <c r="H43" s="3"/>
      <c r="I43" s="3"/>
      <c r="J43" s="3"/>
      <c r="K43" s="23"/>
      <c r="L43" s="3"/>
      <c r="M43" s="3">
        <v>1</v>
      </c>
      <c r="N43" s="3"/>
      <c r="O43" s="23"/>
      <c r="P43" s="3"/>
      <c r="Q43" s="3">
        <v>1</v>
      </c>
      <c r="R43" s="6">
        <f t="shared" si="1"/>
        <v>5</v>
      </c>
      <c r="S43" s="21">
        <f>SUMIF(C43:Q43,"=1",C55:Q55)</f>
        <v>0</v>
      </c>
    </row>
    <row r="44" spans="1:19" ht="15.75">
      <c r="A44" s="12">
        <v>44</v>
      </c>
      <c r="B44" s="17" t="s">
        <v>64</v>
      </c>
      <c r="C44" s="3"/>
      <c r="D44" s="3">
        <v>1</v>
      </c>
      <c r="E44" s="3"/>
      <c r="F44" s="3">
        <v>1</v>
      </c>
      <c r="G44" s="3">
        <v>1</v>
      </c>
      <c r="H44" s="3"/>
      <c r="I44" s="3">
        <v>1</v>
      </c>
      <c r="J44" s="3">
        <v>1</v>
      </c>
      <c r="K44" s="23">
        <v>1</v>
      </c>
      <c r="L44" s="3">
        <v>1</v>
      </c>
      <c r="M44" s="3">
        <v>1</v>
      </c>
      <c r="N44" s="3"/>
      <c r="O44" s="23"/>
      <c r="P44" s="3">
        <v>1</v>
      </c>
      <c r="Q44" s="3">
        <v>1</v>
      </c>
      <c r="R44" s="6">
        <f t="shared" si="1"/>
        <v>10</v>
      </c>
      <c r="S44" s="21">
        <f>SUMIF(C44:Q44,"=1",C55:Q55)</f>
        <v>0</v>
      </c>
    </row>
    <row r="45" spans="1:19" ht="15.75">
      <c r="A45" s="12">
        <v>45</v>
      </c>
      <c r="B45" s="17" t="s">
        <v>8</v>
      </c>
      <c r="C45" s="3"/>
      <c r="D45" s="3">
        <v>1</v>
      </c>
      <c r="E45" s="3"/>
      <c r="F45" s="3">
        <v>1</v>
      </c>
      <c r="G45" s="3">
        <v>1</v>
      </c>
      <c r="H45" s="3"/>
      <c r="I45" s="3"/>
      <c r="J45" s="3">
        <v>1</v>
      </c>
      <c r="K45" s="23"/>
      <c r="L45" s="3">
        <v>1</v>
      </c>
      <c r="M45" s="3">
        <v>1</v>
      </c>
      <c r="N45" s="3"/>
      <c r="O45" s="23">
        <v>1</v>
      </c>
      <c r="P45" s="3"/>
      <c r="Q45" s="3">
        <v>1</v>
      </c>
      <c r="R45" s="6">
        <f t="shared" si="1"/>
        <v>8</v>
      </c>
      <c r="S45" s="21">
        <f>SUMIF(C45:Q45,"=1",C55:Q55)</f>
        <v>0</v>
      </c>
    </row>
    <row r="46" spans="1:19" ht="15.75">
      <c r="A46" s="12">
        <v>46</v>
      </c>
      <c r="B46" s="17" t="s">
        <v>32</v>
      </c>
      <c r="C46" s="3"/>
      <c r="D46" s="3">
        <v>1</v>
      </c>
      <c r="E46" s="3">
        <v>1</v>
      </c>
      <c r="F46" s="3">
        <v>1</v>
      </c>
      <c r="G46" s="3">
        <v>1</v>
      </c>
      <c r="H46" s="3"/>
      <c r="I46" s="3"/>
      <c r="J46" s="3">
        <v>1</v>
      </c>
      <c r="K46" s="23">
        <v>1</v>
      </c>
      <c r="L46" s="3">
        <v>1</v>
      </c>
      <c r="M46" s="3"/>
      <c r="N46" s="3"/>
      <c r="O46" s="23"/>
      <c r="P46" s="3"/>
      <c r="Q46" s="3"/>
      <c r="R46" s="6">
        <f t="shared" si="1"/>
        <v>7</v>
      </c>
      <c r="S46" s="21">
        <f>SUMIF(C46:Q46,"=1",C55:Q55)</f>
        <v>0</v>
      </c>
    </row>
    <row r="47" spans="1:19" ht="15.75">
      <c r="A47" s="12">
        <v>47</v>
      </c>
      <c r="B47" s="17" t="s">
        <v>6</v>
      </c>
      <c r="C47" s="3"/>
      <c r="D47" s="3">
        <v>1</v>
      </c>
      <c r="E47" s="3"/>
      <c r="F47" s="3">
        <v>1</v>
      </c>
      <c r="G47" s="3">
        <v>1</v>
      </c>
      <c r="H47" s="3">
        <v>1</v>
      </c>
      <c r="I47" s="3"/>
      <c r="J47" s="3"/>
      <c r="K47" s="23">
        <v>1</v>
      </c>
      <c r="L47" s="3">
        <v>1</v>
      </c>
      <c r="M47" s="3">
        <v>1</v>
      </c>
      <c r="N47" s="3"/>
      <c r="O47" s="23">
        <v>1</v>
      </c>
      <c r="P47" s="3">
        <v>1</v>
      </c>
      <c r="Q47" s="3"/>
      <c r="R47" s="6">
        <f t="shared" si="1"/>
        <v>9</v>
      </c>
      <c r="S47" s="21">
        <f>SUMIF(C47:Q47,"=1",C55:Q55)</f>
        <v>0</v>
      </c>
    </row>
    <row r="48" spans="1:19" ht="15.75">
      <c r="A48" s="12">
        <v>48</v>
      </c>
      <c r="B48" s="17" t="s">
        <v>15</v>
      </c>
      <c r="C48" s="3"/>
      <c r="D48" s="3"/>
      <c r="E48" s="3"/>
      <c r="F48" s="3">
        <v>1</v>
      </c>
      <c r="G48" s="3">
        <v>1</v>
      </c>
      <c r="H48" s="3">
        <v>1</v>
      </c>
      <c r="I48" s="3">
        <v>1</v>
      </c>
      <c r="J48" s="3"/>
      <c r="K48" s="23">
        <v>1</v>
      </c>
      <c r="L48" s="3">
        <v>1</v>
      </c>
      <c r="M48" s="3"/>
      <c r="N48" s="3"/>
      <c r="O48" s="23">
        <v>1</v>
      </c>
      <c r="P48" s="3">
        <v>1</v>
      </c>
      <c r="Q48" s="3"/>
      <c r="R48" s="6">
        <f t="shared" si="1"/>
        <v>8</v>
      </c>
      <c r="S48" s="21">
        <f>SUMIF(C48:Q48,"=1",C55:Q55)</f>
        <v>0</v>
      </c>
    </row>
    <row r="49" spans="1:19" ht="15.75">
      <c r="A49" s="12">
        <v>49</v>
      </c>
      <c r="B49" s="17" t="s">
        <v>68</v>
      </c>
      <c r="C49" s="3"/>
      <c r="D49" s="3"/>
      <c r="E49" s="3"/>
      <c r="F49" s="3">
        <v>1</v>
      </c>
      <c r="G49" s="3"/>
      <c r="H49" s="3"/>
      <c r="I49" s="3"/>
      <c r="J49" s="3"/>
      <c r="K49" s="23"/>
      <c r="L49" s="3"/>
      <c r="M49" s="3"/>
      <c r="N49" s="3"/>
      <c r="O49" s="23"/>
      <c r="P49" s="3"/>
      <c r="Q49" s="3"/>
      <c r="R49" s="6">
        <f t="shared" si="1"/>
        <v>1</v>
      </c>
      <c r="S49" s="21">
        <f>SUMIF(C49:Q49,"=1",C55:Q55)</f>
        <v>0</v>
      </c>
    </row>
    <row r="50" spans="1:19" ht="15.75">
      <c r="A50" s="12"/>
      <c r="B50" s="17"/>
      <c r="C50" s="3"/>
      <c r="D50" s="3"/>
      <c r="E50" s="3"/>
      <c r="F50" s="3"/>
      <c r="G50" s="3"/>
      <c r="H50" s="3"/>
      <c r="I50" s="3"/>
      <c r="J50" s="3"/>
      <c r="K50" s="23"/>
      <c r="L50" s="3"/>
      <c r="M50" s="3"/>
      <c r="N50" s="3"/>
      <c r="O50" s="23"/>
      <c r="P50" s="3"/>
      <c r="Q50" s="3"/>
      <c r="R50" s="6">
        <f t="shared" si="1"/>
        <v>0</v>
      </c>
      <c r="S50" s="21">
        <f>SUMIF(C50:Q50,"=1",C55:Q55)</f>
        <v>0</v>
      </c>
    </row>
    <row r="51" spans="2:19" ht="15.75">
      <c r="B51" s="17"/>
      <c r="C51" s="3"/>
      <c r="D51" s="3"/>
      <c r="E51" s="3"/>
      <c r="F51" s="3"/>
      <c r="G51" s="3"/>
      <c r="H51" s="3"/>
      <c r="I51" s="3"/>
      <c r="J51" s="3"/>
      <c r="K51" s="23"/>
      <c r="L51" s="3"/>
      <c r="M51" s="3"/>
      <c r="N51" s="3"/>
      <c r="O51" s="23"/>
      <c r="P51" s="3"/>
      <c r="Q51" s="3"/>
      <c r="R51" s="6">
        <f t="shared" si="1"/>
        <v>0</v>
      </c>
      <c r="S51" s="21">
        <f>SUMIF(C51:Q51,"=1",C55:Q55)</f>
        <v>0</v>
      </c>
    </row>
    <row r="52" spans="2:19" ht="15.75">
      <c r="B52" s="17"/>
      <c r="C52" s="3"/>
      <c r="D52" s="3"/>
      <c r="E52" s="3"/>
      <c r="F52" s="3"/>
      <c r="G52" s="3"/>
      <c r="H52" s="3"/>
      <c r="I52" s="3"/>
      <c r="J52" s="3"/>
      <c r="K52" s="23"/>
      <c r="L52" s="3"/>
      <c r="M52" s="3"/>
      <c r="N52" s="3"/>
      <c r="O52" s="23"/>
      <c r="P52" s="3"/>
      <c r="Q52" s="3"/>
      <c r="R52" s="6">
        <f t="shared" si="1"/>
        <v>0</v>
      </c>
      <c r="S52" s="21">
        <f>SUMIF(C52:Q52,"=1",C55:Q55)</f>
        <v>0</v>
      </c>
    </row>
    <row r="53" spans="2:19" ht="15.75">
      <c r="B53" s="17"/>
      <c r="C53" s="3"/>
      <c r="D53" s="3"/>
      <c r="E53" s="3"/>
      <c r="F53" s="3"/>
      <c r="G53" s="3"/>
      <c r="H53" s="3"/>
      <c r="I53" s="3"/>
      <c r="J53" s="3"/>
      <c r="K53" s="23"/>
      <c r="L53" s="3"/>
      <c r="M53" s="3"/>
      <c r="N53" s="3"/>
      <c r="O53" s="23"/>
      <c r="P53" s="3"/>
      <c r="Q53" s="3"/>
      <c r="R53" s="6">
        <f t="shared" si="1"/>
        <v>0</v>
      </c>
      <c r="S53" s="21">
        <f>SUMIF(C53:Q53,"=1",C55:Q55)</f>
        <v>0</v>
      </c>
    </row>
    <row r="54" spans="2:19" ht="15.75">
      <c r="B54" s="17"/>
      <c r="C54" s="3"/>
      <c r="D54" s="3"/>
      <c r="E54" s="3"/>
      <c r="F54" s="3"/>
      <c r="G54" s="3"/>
      <c r="H54" s="3"/>
      <c r="I54" s="3"/>
      <c r="J54" s="3"/>
      <c r="K54" s="23"/>
      <c r="L54" s="3"/>
      <c r="M54" s="3"/>
      <c r="N54" s="3"/>
      <c r="O54" s="23"/>
      <c r="P54" s="3"/>
      <c r="Q54" s="3"/>
      <c r="R54" s="6">
        <f t="shared" si="1"/>
        <v>0</v>
      </c>
      <c r="S54" s="21">
        <f>SUMIF(C54:Q54,"=1",C55:Q55)</f>
        <v>0</v>
      </c>
    </row>
    <row r="55" spans="2:18" ht="15.75">
      <c r="B55" s="30">
        <f>COUNTA(A4:A54)</f>
        <v>46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"/>
    </row>
    <row r="56" spans="2:18" ht="15.75">
      <c r="B56" s="18"/>
      <c r="C56" s="7">
        <f>$B$55-COUNTA(C4:C54)</f>
        <v>38</v>
      </c>
      <c r="D56" s="7">
        <f aca="true" t="shared" si="2" ref="D56:Q56">$B$55-COUNTA(D4:D54)</f>
        <v>13</v>
      </c>
      <c r="E56" s="7">
        <f t="shared" si="2"/>
        <v>41</v>
      </c>
      <c r="F56" s="7">
        <f t="shared" si="2"/>
        <v>2</v>
      </c>
      <c r="G56" s="7">
        <f t="shared" si="2"/>
        <v>8</v>
      </c>
      <c r="H56" s="7">
        <f t="shared" si="2"/>
        <v>39</v>
      </c>
      <c r="I56" s="7">
        <f t="shared" si="2"/>
        <v>36</v>
      </c>
      <c r="J56" s="7">
        <f t="shared" si="2"/>
        <v>36</v>
      </c>
      <c r="K56" s="7">
        <f t="shared" si="2"/>
        <v>30</v>
      </c>
      <c r="L56" s="7">
        <f t="shared" si="2"/>
        <v>12</v>
      </c>
      <c r="M56" s="7">
        <f t="shared" si="2"/>
        <v>20</v>
      </c>
      <c r="N56" s="7">
        <f t="shared" si="2"/>
        <v>44</v>
      </c>
      <c r="O56" s="7">
        <f t="shared" si="2"/>
        <v>38</v>
      </c>
      <c r="P56" s="7">
        <f t="shared" si="2"/>
        <v>18</v>
      </c>
      <c r="Q56" s="7">
        <f t="shared" si="2"/>
        <v>30</v>
      </c>
      <c r="R56" s="8"/>
    </row>
  </sheetData>
  <mergeCells count="1">
    <mergeCell ref="C1:Q1"/>
  </mergeCells>
  <printOptions/>
  <pageMargins left="0.33" right="0.4" top="0.27" bottom="0.27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56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6" sqref="R6"/>
    </sheetView>
  </sheetViews>
  <sheetFormatPr defaultColWidth="9.140625" defaultRowHeight="12.75"/>
  <cols>
    <col min="1" max="1" width="4.140625" style="10" bestFit="1" customWidth="1"/>
    <col min="2" max="2" width="30.140625" style="15" customWidth="1"/>
    <col min="3" max="17" width="3.7109375" style="1" customWidth="1"/>
    <col min="18" max="18" width="10.7109375" style="1" customWidth="1"/>
    <col min="19" max="19" width="10.8515625" style="1" customWidth="1"/>
    <col min="20" max="16384" width="9.140625" style="1" customWidth="1"/>
  </cols>
  <sheetData>
    <row r="1" spans="3:17" ht="15.75">
      <c r="C1" s="34" t="s">
        <v>53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5.75" hidden="1">
      <c r="C2" s="1" t="s">
        <v>7</v>
      </c>
    </row>
    <row r="3" spans="1:19" s="5" customFormat="1" ht="15.75">
      <c r="A3" s="11" t="s">
        <v>55</v>
      </c>
      <c r="B3" s="16" t="s">
        <v>0</v>
      </c>
      <c r="C3" s="4">
        <v>16</v>
      </c>
      <c r="D3" s="4">
        <v>17</v>
      </c>
      <c r="E3" s="4">
        <v>18</v>
      </c>
      <c r="F3" s="4">
        <v>19</v>
      </c>
      <c r="G3" s="4">
        <v>20</v>
      </c>
      <c r="H3" s="4">
        <v>21</v>
      </c>
      <c r="I3" s="4">
        <v>22</v>
      </c>
      <c r="J3" s="4">
        <v>23</v>
      </c>
      <c r="K3" s="22">
        <v>24</v>
      </c>
      <c r="L3" s="4">
        <v>25</v>
      </c>
      <c r="M3" s="4">
        <v>26</v>
      </c>
      <c r="N3" s="4">
        <v>27</v>
      </c>
      <c r="O3" s="4">
        <v>28</v>
      </c>
      <c r="P3" s="4">
        <v>29</v>
      </c>
      <c r="Q3" s="4">
        <v>30</v>
      </c>
      <c r="R3" s="9" t="s">
        <v>39</v>
      </c>
      <c r="S3" s="21" t="s">
        <v>3</v>
      </c>
    </row>
    <row r="4" spans="1:19" s="5" customFormat="1" ht="15.75">
      <c r="A4" s="12">
        <f>('1 тур'!A4)</f>
        <v>1</v>
      </c>
      <c r="B4" s="17" t="str">
        <f>('1 тур'!B4)</f>
        <v>Инфи. Ёжики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/>
      <c r="I4" s="8">
        <v>1</v>
      </c>
      <c r="J4" s="8"/>
      <c r="K4" s="8">
        <v>1</v>
      </c>
      <c r="L4" s="8">
        <v>1</v>
      </c>
      <c r="M4" s="8"/>
      <c r="N4" s="8"/>
      <c r="O4" s="8">
        <v>1</v>
      </c>
      <c r="P4" s="8">
        <v>1</v>
      </c>
      <c r="Q4" s="8"/>
      <c r="R4" s="6">
        <f aca="true" t="shared" si="0" ref="R4:R33">COUNTA(C4:Q4)</f>
        <v>10</v>
      </c>
      <c r="S4" s="21">
        <f>SUMIF(C4:Q4,"=1",C55:Q55)</f>
        <v>215</v>
      </c>
    </row>
    <row r="5" spans="1:19" ht="15.75">
      <c r="A5" s="12">
        <f>('1 тур'!A5)</f>
        <v>2</v>
      </c>
      <c r="B5" s="17" t="str">
        <f>('1 тур'!B5)</f>
        <v>Каа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>
        <v>1</v>
      </c>
      <c r="P5" s="8">
        <v>1</v>
      </c>
      <c r="Q5" s="8"/>
      <c r="R5" s="6">
        <f t="shared" si="0"/>
        <v>4</v>
      </c>
      <c r="S5" s="21">
        <f>SUMIF(C5:Q5,"=1",C55:Q55)</f>
        <v>26</v>
      </c>
    </row>
    <row r="6" spans="1:19" ht="15.75">
      <c r="A6" s="12">
        <f>('1 тур'!A6)</f>
        <v>3</v>
      </c>
      <c r="B6" s="17" t="str">
        <f>('1 тур'!B6)</f>
        <v>Чеширский Конь</v>
      </c>
      <c r="C6" s="8">
        <v>1</v>
      </c>
      <c r="D6" s="8">
        <v>1</v>
      </c>
      <c r="E6" s="8"/>
      <c r="F6" s="8">
        <v>1</v>
      </c>
      <c r="G6" s="8"/>
      <c r="H6" s="8">
        <v>1</v>
      </c>
      <c r="I6" s="8"/>
      <c r="J6" s="8">
        <v>1</v>
      </c>
      <c r="K6" s="8">
        <v>1</v>
      </c>
      <c r="L6" s="8"/>
      <c r="M6" s="8">
        <v>1</v>
      </c>
      <c r="N6" s="8">
        <v>1</v>
      </c>
      <c r="O6" s="8">
        <v>1</v>
      </c>
      <c r="P6" s="8">
        <v>1</v>
      </c>
      <c r="Q6" s="8"/>
      <c r="R6" s="6">
        <f t="shared" si="0"/>
        <v>10</v>
      </c>
      <c r="S6" s="21">
        <f>SUMIF(C6:Q6,"=1",C55:Q55)</f>
        <v>192</v>
      </c>
    </row>
    <row r="7" spans="1:19" ht="15.75">
      <c r="A7" s="12">
        <f>('1 тур'!A7)</f>
        <v>4</v>
      </c>
      <c r="B7" s="17" t="str">
        <f>('1 тур'!B7)</f>
        <v>Кетчуп</v>
      </c>
      <c r="C7" s="8">
        <v>1</v>
      </c>
      <c r="D7" s="8">
        <v>1</v>
      </c>
      <c r="E7" s="8"/>
      <c r="F7" s="8"/>
      <c r="G7" s="8"/>
      <c r="H7" s="8">
        <v>1</v>
      </c>
      <c r="I7" s="8"/>
      <c r="J7" s="8"/>
      <c r="K7" s="8"/>
      <c r="L7" s="8"/>
      <c r="M7" s="8"/>
      <c r="N7" s="8"/>
      <c r="O7" s="8">
        <v>1</v>
      </c>
      <c r="P7" s="8">
        <v>1</v>
      </c>
      <c r="Q7" s="8"/>
      <c r="R7" s="6">
        <f t="shared" si="0"/>
        <v>5</v>
      </c>
      <c r="S7" s="21">
        <f>SUMIF(C7:Q7,"=1",C55:Q55)</f>
        <v>51</v>
      </c>
    </row>
    <row r="8" spans="1:19" ht="15.75">
      <c r="A8" s="12">
        <f>('1 тур'!A8)</f>
        <v>5</v>
      </c>
      <c r="B8" s="17" t="str">
        <f>('1 тур'!B8)</f>
        <v>Кин</v>
      </c>
      <c r="C8" s="8">
        <v>1</v>
      </c>
      <c r="D8" s="8">
        <v>1</v>
      </c>
      <c r="E8" s="8"/>
      <c r="F8" s="8"/>
      <c r="G8" s="8"/>
      <c r="H8" s="8">
        <v>1</v>
      </c>
      <c r="I8" s="8"/>
      <c r="J8" s="8"/>
      <c r="K8" s="8">
        <v>1</v>
      </c>
      <c r="L8" s="8"/>
      <c r="M8" s="8"/>
      <c r="N8" s="8"/>
      <c r="O8" s="8"/>
      <c r="P8" s="8">
        <v>1</v>
      </c>
      <c r="Q8" s="8"/>
      <c r="R8" s="6">
        <f t="shared" si="0"/>
        <v>5</v>
      </c>
      <c r="S8" s="21">
        <f>SUMIF(C8:Q8,"=1",C55:Q55)</f>
        <v>55</v>
      </c>
    </row>
    <row r="9" spans="1:19" ht="15.75">
      <c r="A9" s="12">
        <f>('1 тур'!A9)</f>
        <v>6</v>
      </c>
      <c r="B9" s="17" t="str">
        <f>('1 тур'!B9)</f>
        <v>Летучий корабль</v>
      </c>
      <c r="C9" s="8">
        <v>1</v>
      </c>
      <c r="D9" s="8">
        <v>1</v>
      </c>
      <c r="E9" s="8"/>
      <c r="F9" s="8"/>
      <c r="G9" s="8">
        <v>1</v>
      </c>
      <c r="H9" s="8"/>
      <c r="I9" s="8"/>
      <c r="J9" s="8"/>
      <c r="K9" s="8">
        <v>1</v>
      </c>
      <c r="L9" s="8"/>
      <c r="M9" s="8">
        <v>1</v>
      </c>
      <c r="N9" s="8"/>
      <c r="O9" s="8">
        <v>1</v>
      </c>
      <c r="P9" s="8">
        <v>1</v>
      </c>
      <c r="Q9" s="8"/>
      <c r="R9" s="6">
        <f t="shared" si="0"/>
        <v>7</v>
      </c>
      <c r="S9" s="21">
        <f>SUMIF(C9:Q9,"=1",C55:Q55)</f>
        <v>94</v>
      </c>
    </row>
    <row r="10" spans="1:19" ht="15.75">
      <c r="A10" s="12">
        <f>('1 тур'!A10)</f>
        <v>7</v>
      </c>
      <c r="B10" s="17" t="str">
        <f>('1 тур'!B10)</f>
        <v>HiQ</v>
      </c>
      <c r="C10" s="8">
        <v>1</v>
      </c>
      <c r="D10" s="8">
        <v>1</v>
      </c>
      <c r="E10" s="8"/>
      <c r="F10" s="8"/>
      <c r="G10" s="8">
        <v>1</v>
      </c>
      <c r="H10" s="8"/>
      <c r="I10" s="8"/>
      <c r="J10" s="8"/>
      <c r="K10" s="8"/>
      <c r="L10" s="8"/>
      <c r="M10" s="8">
        <v>1</v>
      </c>
      <c r="N10" s="8"/>
      <c r="O10" s="8">
        <v>1</v>
      </c>
      <c r="P10" s="8">
        <v>1</v>
      </c>
      <c r="Q10" s="8">
        <v>1</v>
      </c>
      <c r="R10" s="6">
        <f t="shared" si="0"/>
        <v>7</v>
      </c>
      <c r="S10" s="21">
        <f>SUMIF(C10:Q10,"=1",C55:Q55)</f>
        <v>114</v>
      </c>
    </row>
    <row r="11" spans="1:19" ht="15.75">
      <c r="A11" s="12">
        <f>('1 тур'!A11)</f>
        <v>8</v>
      </c>
      <c r="B11" s="17" t="str">
        <f>('1 тур'!B11)</f>
        <v>Кипарис</v>
      </c>
      <c r="C11" s="8">
        <v>1</v>
      </c>
      <c r="D11" s="8">
        <v>1</v>
      </c>
      <c r="E11" s="8"/>
      <c r="F11" s="8">
        <v>1</v>
      </c>
      <c r="G11" s="8"/>
      <c r="H11" s="8">
        <v>1</v>
      </c>
      <c r="I11" s="8"/>
      <c r="J11" s="8"/>
      <c r="K11" s="8">
        <v>1</v>
      </c>
      <c r="L11" s="8"/>
      <c r="M11" s="8">
        <v>1</v>
      </c>
      <c r="N11" s="8">
        <v>1</v>
      </c>
      <c r="O11" s="8">
        <v>1</v>
      </c>
      <c r="P11" s="8">
        <v>1</v>
      </c>
      <c r="Q11" s="8"/>
      <c r="R11" s="6">
        <f t="shared" si="0"/>
        <v>9</v>
      </c>
      <c r="S11" s="21">
        <f>SUMIF(C11:Q11,"=1",C55:Q55)</f>
        <v>148</v>
      </c>
    </row>
    <row r="12" spans="1:19" ht="15.75">
      <c r="A12" s="12">
        <f>('1 тур'!A12)</f>
        <v>9</v>
      </c>
      <c r="B12" s="17" t="str">
        <f>('1 тур'!B12)</f>
        <v>Sally Urman</v>
      </c>
      <c r="C12" s="8">
        <v>1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</v>
      </c>
      <c r="Q12" s="8"/>
      <c r="R12" s="6">
        <f t="shared" si="0"/>
        <v>3</v>
      </c>
      <c r="S12" s="21">
        <f>SUMIF(C12:Q12,"=1",C55:Q55)</f>
        <v>13</v>
      </c>
    </row>
    <row r="13" spans="1:19" ht="15.75">
      <c r="A13" s="12">
        <f>('1 тур'!A13)</f>
        <v>10</v>
      </c>
      <c r="B13" s="17" t="str">
        <f>('1 тур'!B13)</f>
        <v>40 в тени</v>
      </c>
      <c r="C13" s="8">
        <v>1</v>
      </c>
      <c r="D13" s="8">
        <v>1</v>
      </c>
      <c r="E13" s="8"/>
      <c r="F13" s="8"/>
      <c r="G13" s="8"/>
      <c r="H13" s="8">
        <v>1</v>
      </c>
      <c r="I13" s="8"/>
      <c r="J13" s="8"/>
      <c r="K13" s="8">
        <v>1</v>
      </c>
      <c r="L13" s="8"/>
      <c r="M13" s="8"/>
      <c r="N13" s="8"/>
      <c r="O13" s="8">
        <v>1</v>
      </c>
      <c r="P13" s="8">
        <v>1</v>
      </c>
      <c r="Q13" s="8"/>
      <c r="R13" s="6">
        <f t="shared" si="0"/>
        <v>6</v>
      </c>
      <c r="S13" s="21">
        <f>SUMIF(C13:Q13,"=1",C55:Q55)</f>
        <v>68</v>
      </c>
    </row>
    <row r="14" spans="1:19" ht="15.75">
      <c r="A14" s="12">
        <f>('1 тур'!A14)</f>
        <v>11</v>
      </c>
      <c r="B14" s="17" t="str">
        <f>('1 тур'!B14)</f>
        <v>Дети Бендера</v>
      </c>
      <c r="C14" s="8">
        <v>1</v>
      </c>
      <c r="D14" s="8">
        <v>1</v>
      </c>
      <c r="E14" s="8"/>
      <c r="F14" s="8">
        <v>1</v>
      </c>
      <c r="G14" s="8">
        <v>1</v>
      </c>
      <c r="H14" s="8"/>
      <c r="I14" s="8">
        <v>1</v>
      </c>
      <c r="J14" s="8"/>
      <c r="K14" s="8">
        <v>1</v>
      </c>
      <c r="L14" s="8"/>
      <c r="M14" s="8">
        <v>1</v>
      </c>
      <c r="N14" s="8"/>
      <c r="O14" s="8">
        <v>1</v>
      </c>
      <c r="P14" s="8">
        <v>1</v>
      </c>
      <c r="Q14" s="8"/>
      <c r="R14" s="6">
        <f t="shared" si="0"/>
        <v>9</v>
      </c>
      <c r="S14" s="21">
        <f>SUMIF(C14:Q14,"=1",C55:Q55)</f>
        <v>150</v>
      </c>
    </row>
    <row r="15" spans="1:19" ht="15.75">
      <c r="A15" s="12">
        <f>('1 тур'!A15)</f>
        <v>12</v>
      </c>
      <c r="B15" s="17" t="str">
        <f>('1 тур'!B15)</f>
        <v>Папа Гая</v>
      </c>
      <c r="C15" s="8">
        <v>1</v>
      </c>
      <c r="D15" s="8">
        <v>1</v>
      </c>
      <c r="E15" s="8"/>
      <c r="F15" s="8"/>
      <c r="G15" s="8"/>
      <c r="H15" s="8"/>
      <c r="I15" s="8"/>
      <c r="J15" s="8"/>
      <c r="K15" s="8">
        <v>1</v>
      </c>
      <c r="L15" s="8"/>
      <c r="M15" s="8">
        <v>1</v>
      </c>
      <c r="N15" s="8"/>
      <c r="O15" s="8">
        <v>1</v>
      </c>
      <c r="P15" s="8">
        <v>1</v>
      </c>
      <c r="Q15" s="8"/>
      <c r="R15" s="6">
        <f t="shared" si="0"/>
        <v>6</v>
      </c>
      <c r="S15" s="21">
        <f>SUMIF(C15:Q15,"=1",C55:Q55)</f>
        <v>60</v>
      </c>
    </row>
    <row r="16" spans="1:19" ht="15.75">
      <c r="A16" s="12">
        <f>('1 тур'!A16)</f>
        <v>13</v>
      </c>
      <c r="B16" s="17" t="str">
        <f>('1 тур'!B16)</f>
        <v>Вопросительный знак</v>
      </c>
      <c r="C16" s="8">
        <v>1</v>
      </c>
      <c r="D16" s="8">
        <v>1</v>
      </c>
      <c r="E16" s="8"/>
      <c r="F16" s="8"/>
      <c r="G16" s="8"/>
      <c r="H16" s="8"/>
      <c r="I16" s="8">
        <v>1</v>
      </c>
      <c r="J16" s="8"/>
      <c r="K16" s="8"/>
      <c r="L16" s="8"/>
      <c r="M16" s="8">
        <v>1</v>
      </c>
      <c r="N16" s="8"/>
      <c r="O16" s="8">
        <v>1</v>
      </c>
      <c r="P16" s="8">
        <v>1</v>
      </c>
      <c r="Q16" s="8">
        <v>1</v>
      </c>
      <c r="R16" s="6">
        <f t="shared" si="0"/>
        <v>7</v>
      </c>
      <c r="S16" s="21">
        <f>SUMIF(C16:Q16,"=1",C55:Q55)</f>
        <v>113</v>
      </c>
    </row>
    <row r="17" spans="1:19" ht="15.75">
      <c r="A17" s="12">
        <f>('1 тур'!A17)</f>
        <v>14</v>
      </c>
      <c r="B17" s="17" t="str">
        <f>('1 тур'!B17)</f>
        <v>Братья</v>
      </c>
      <c r="C17" s="8">
        <v>1</v>
      </c>
      <c r="D17" s="8">
        <v>1</v>
      </c>
      <c r="E17" s="8"/>
      <c r="F17" s="8">
        <v>1</v>
      </c>
      <c r="G17" s="8">
        <v>1</v>
      </c>
      <c r="H17" s="8">
        <v>1</v>
      </c>
      <c r="I17" s="8">
        <v>1</v>
      </c>
      <c r="J17" s="8"/>
      <c r="K17" s="8"/>
      <c r="L17" s="8">
        <v>1</v>
      </c>
      <c r="M17" s="8">
        <v>1</v>
      </c>
      <c r="N17" s="8"/>
      <c r="O17" s="8">
        <v>1</v>
      </c>
      <c r="P17" s="8">
        <v>1</v>
      </c>
      <c r="Q17" s="8">
        <v>1</v>
      </c>
      <c r="R17" s="6">
        <f t="shared" si="0"/>
        <v>11</v>
      </c>
      <c r="S17" s="21">
        <f>SUMIF(C17:Q17,"=1",C55:Q55)</f>
        <v>235</v>
      </c>
    </row>
    <row r="18" spans="1:19" ht="15.75">
      <c r="A18" s="12">
        <f>('1 тур'!A18)</f>
        <v>15</v>
      </c>
      <c r="B18" s="17" t="str">
        <f>('1 тур'!B18)</f>
        <v>Тихий омут</v>
      </c>
      <c r="C18" s="8">
        <v>1</v>
      </c>
      <c r="D18" s="8">
        <v>1</v>
      </c>
      <c r="E18" s="8"/>
      <c r="F18" s="8"/>
      <c r="G18" s="8">
        <v>1</v>
      </c>
      <c r="H18" s="8">
        <v>1</v>
      </c>
      <c r="I18" s="8">
        <v>1</v>
      </c>
      <c r="J18" s="8"/>
      <c r="K18" s="8">
        <v>1</v>
      </c>
      <c r="L18" s="8"/>
      <c r="M18" s="8">
        <v>1</v>
      </c>
      <c r="N18" s="8"/>
      <c r="O18" s="8">
        <v>1</v>
      </c>
      <c r="P18" s="8"/>
      <c r="Q18" s="8"/>
      <c r="R18" s="6">
        <f t="shared" si="0"/>
        <v>8</v>
      </c>
      <c r="S18" s="21">
        <f>SUMIF(C18:Q18,"=1",C55:Q55)</f>
        <v>143</v>
      </c>
    </row>
    <row r="19" spans="1:19" ht="15.75">
      <c r="A19" s="12">
        <f>('1 тур'!A19)</f>
        <v>16</v>
      </c>
      <c r="B19" s="17" t="str">
        <f>('1 тур'!B19)</f>
        <v>Курортный роман</v>
      </c>
      <c r="C19" s="8">
        <v>1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>
        <v>1</v>
      </c>
      <c r="N19" s="8"/>
      <c r="O19" s="8"/>
      <c r="P19" s="8"/>
      <c r="Q19" s="8"/>
      <c r="R19" s="6">
        <f t="shared" si="0"/>
        <v>3</v>
      </c>
      <c r="S19" s="21">
        <f>SUMIF(C19:Q19,"=1",C55:Q55)</f>
        <v>21</v>
      </c>
    </row>
    <row r="20" spans="1:19" ht="15.75">
      <c r="A20" s="12">
        <f>('1 тур'!A20)</f>
        <v>17</v>
      </c>
      <c r="B20" s="17" t="str">
        <f>('1 тур'!B20)</f>
        <v>Доспехи Бога</v>
      </c>
      <c r="C20" s="8">
        <v>1</v>
      </c>
      <c r="D20" s="8"/>
      <c r="E20" s="8"/>
      <c r="F20" s="8">
        <v>1</v>
      </c>
      <c r="G20" s="8">
        <v>1</v>
      </c>
      <c r="H20" s="8"/>
      <c r="I20" s="8"/>
      <c r="J20" s="8"/>
      <c r="K20" s="8"/>
      <c r="L20" s="8"/>
      <c r="M20" s="8">
        <v>1</v>
      </c>
      <c r="N20" s="8"/>
      <c r="O20" s="8">
        <v>1</v>
      </c>
      <c r="P20" s="8">
        <v>1</v>
      </c>
      <c r="Q20" s="8"/>
      <c r="R20" s="6">
        <f t="shared" si="0"/>
        <v>6</v>
      </c>
      <c r="S20" s="21">
        <f>SUMIF(C20:Q20,"=1",C55:Q55)</f>
        <v>98</v>
      </c>
    </row>
    <row r="21" spans="1:19" ht="15.75">
      <c r="A21" s="12">
        <f>('1 тур'!A21)</f>
        <v>18</v>
      </c>
      <c r="B21" s="17" t="str">
        <f>('1 тур'!B21)</f>
        <v>Дежа Вю</v>
      </c>
      <c r="C21" s="8">
        <v>1</v>
      </c>
      <c r="D21" s="8">
        <v>1</v>
      </c>
      <c r="E21" s="8"/>
      <c r="F21" s="8"/>
      <c r="G21" s="8"/>
      <c r="H21" s="8">
        <v>1</v>
      </c>
      <c r="I21" s="8"/>
      <c r="J21" s="8"/>
      <c r="K21" s="8"/>
      <c r="L21" s="8"/>
      <c r="M21" s="8">
        <v>1</v>
      </c>
      <c r="N21" s="8"/>
      <c r="O21" s="8"/>
      <c r="P21" s="8">
        <v>1</v>
      </c>
      <c r="Q21" s="8"/>
      <c r="R21" s="6">
        <f t="shared" si="0"/>
        <v>5</v>
      </c>
      <c r="S21" s="21">
        <f>SUMIF(C21:Q21,"=1",C55:Q55)</f>
        <v>55</v>
      </c>
    </row>
    <row r="22" spans="1:19" ht="15.75">
      <c r="A22" s="12">
        <f>('1 тур'!A22)</f>
        <v>19</v>
      </c>
      <c r="B22" s="17" t="str">
        <f>('1 тур'!B22)</f>
        <v>StartUp</v>
      </c>
      <c r="C22" s="8">
        <v>1</v>
      </c>
      <c r="D22" s="8">
        <v>1</v>
      </c>
      <c r="E22" s="8"/>
      <c r="F22" s="8">
        <v>1</v>
      </c>
      <c r="G22" s="8"/>
      <c r="H22" s="8">
        <v>1</v>
      </c>
      <c r="I22" s="8">
        <v>1</v>
      </c>
      <c r="J22" s="8"/>
      <c r="K22" s="8">
        <v>1</v>
      </c>
      <c r="L22" s="8">
        <v>1</v>
      </c>
      <c r="M22" s="8">
        <v>1</v>
      </c>
      <c r="N22" s="8"/>
      <c r="O22" s="8">
        <v>1</v>
      </c>
      <c r="P22" s="8"/>
      <c r="Q22" s="8"/>
      <c r="R22" s="6">
        <f t="shared" si="0"/>
        <v>9</v>
      </c>
      <c r="S22" s="21">
        <f>SUMIF(C22:Q22,"=1",C55:Q55)</f>
        <v>172</v>
      </c>
    </row>
    <row r="23" spans="1:19" ht="15.75">
      <c r="A23" s="12">
        <f>('1 тур'!A23)</f>
        <v>20</v>
      </c>
      <c r="B23" s="17" t="str">
        <f>('1 тур'!B23)</f>
        <v>Тангородрим</v>
      </c>
      <c r="C23" s="8">
        <v>1</v>
      </c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>
        <v>1</v>
      </c>
      <c r="O23" s="8"/>
      <c r="P23" s="8"/>
      <c r="Q23" s="8"/>
      <c r="R23" s="6">
        <f t="shared" si="0"/>
        <v>3</v>
      </c>
      <c r="S23" s="21">
        <f>SUMIF(C23:Q23,"=1",C55:Q55)</f>
        <v>44</v>
      </c>
    </row>
    <row r="24" spans="1:19" ht="15.75">
      <c r="A24" s="12">
        <f>('1 тур'!A24)</f>
        <v>21</v>
      </c>
      <c r="B24" s="17" t="str">
        <f>('1 тур'!B24)</f>
        <v>За нами не занимать</v>
      </c>
      <c r="C24" s="8">
        <v>1</v>
      </c>
      <c r="D24" s="8">
        <v>1</v>
      </c>
      <c r="E24" s="8"/>
      <c r="F24" s="8"/>
      <c r="G24" s="8">
        <v>1</v>
      </c>
      <c r="H24" s="8">
        <v>1</v>
      </c>
      <c r="I24" s="8"/>
      <c r="J24" s="8"/>
      <c r="K24" s="8">
        <v>1</v>
      </c>
      <c r="L24" s="8"/>
      <c r="M24" s="8">
        <v>1</v>
      </c>
      <c r="N24" s="8"/>
      <c r="O24" s="8">
        <v>1</v>
      </c>
      <c r="P24" s="8">
        <v>1</v>
      </c>
      <c r="Q24" s="8"/>
      <c r="R24" s="6">
        <f t="shared" si="0"/>
        <v>8</v>
      </c>
      <c r="S24" s="21">
        <f>SUMIF(C24:Q24,"=1",C55:Q55)</f>
        <v>119</v>
      </c>
    </row>
    <row r="25" spans="1:19" ht="15.75">
      <c r="A25" s="12">
        <f>('1 тур'!A25)</f>
        <v>22</v>
      </c>
      <c r="B25" s="17" t="str">
        <f>('1 тур'!B25)</f>
        <v>7 пик</v>
      </c>
      <c r="C25" s="8">
        <v>1</v>
      </c>
      <c r="D25" s="8">
        <v>1</v>
      </c>
      <c r="E25" s="8"/>
      <c r="F25" s="8"/>
      <c r="G25" s="8"/>
      <c r="H25" s="8"/>
      <c r="I25" s="8"/>
      <c r="J25" s="8"/>
      <c r="K25" s="8">
        <v>1</v>
      </c>
      <c r="L25" s="8"/>
      <c r="M25" s="8">
        <v>1</v>
      </c>
      <c r="N25" s="8"/>
      <c r="O25" s="8">
        <v>1</v>
      </c>
      <c r="P25" s="8">
        <v>1</v>
      </c>
      <c r="Q25" s="8"/>
      <c r="R25" s="6">
        <f t="shared" si="0"/>
        <v>6</v>
      </c>
      <c r="S25" s="21">
        <f>SUMIF(C25:Q25,"=1",C55:Q55)</f>
        <v>60</v>
      </c>
    </row>
    <row r="26" spans="1:19" ht="15.75">
      <c r="A26" s="12">
        <f>('1 тур'!A26)</f>
        <v>23</v>
      </c>
      <c r="B26" s="17" t="str">
        <f>('1 тур'!B26)</f>
        <v>Птица-говорун</v>
      </c>
      <c r="C26" s="2">
        <v>1</v>
      </c>
      <c r="D26" s="2">
        <v>1</v>
      </c>
      <c r="E26" s="2"/>
      <c r="F26" s="2">
        <v>1</v>
      </c>
      <c r="G26" s="2"/>
      <c r="H26" s="2">
        <v>1</v>
      </c>
      <c r="I26" s="4"/>
      <c r="J26" s="4"/>
      <c r="K26" s="8">
        <v>1</v>
      </c>
      <c r="L26" s="2"/>
      <c r="M26" s="2"/>
      <c r="N26" s="2"/>
      <c r="O26" s="2"/>
      <c r="P26" s="2">
        <v>1</v>
      </c>
      <c r="Q26" s="2"/>
      <c r="R26" s="6">
        <f t="shared" si="0"/>
        <v>6</v>
      </c>
      <c r="S26" s="21">
        <f>SUMIF(C26:Q26,"=1",C55:Q55)</f>
        <v>78</v>
      </c>
    </row>
    <row r="27" spans="1:19" ht="15.75">
      <c r="A27" s="12">
        <f>('1 тур'!A27)</f>
        <v>28</v>
      </c>
      <c r="B27" s="17" t="str">
        <f>('1 тур'!B27)</f>
        <v>Разные люди</v>
      </c>
      <c r="C27" s="8">
        <v>1</v>
      </c>
      <c r="D27" s="8">
        <v>1</v>
      </c>
      <c r="E27" s="8"/>
      <c r="F27" s="8">
        <v>1</v>
      </c>
      <c r="G27" s="8"/>
      <c r="H27" s="8"/>
      <c r="I27" s="8"/>
      <c r="J27" s="8"/>
      <c r="K27" s="8">
        <v>1</v>
      </c>
      <c r="L27" s="8"/>
      <c r="M27" s="8">
        <v>1</v>
      </c>
      <c r="N27" s="8"/>
      <c r="O27" s="8"/>
      <c r="P27" s="8">
        <v>1</v>
      </c>
      <c r="Q27" s="8"/>
      <c r="R27" s="6">
        <f t="shared" si="0"/>
        <v>6</v>
      </c>
      <c r="S27" s="21">
        <f>SUMIF(C27:Q27,"=1",C55:Q55)</f>
        <v>70</v>
      </c>
    </row>
    <row r="28" spans="1:19" ht="15.75">
      <c r="A28" s="12">
        <f>('1 тур'!A28)</f>
        <v>24</v>
      </c>
      <c r="B28" s="17" t="str">
        <f>('1 тур'!B28)</f>
        <v>Крепкая сборная</v>
      </c>
      <c r="C28" s="3">
        <v>1</v>
      </c>
      <c r="D28" s="3">
        <v>1</v>
      </c>
      <c r="E28" s="3"/>
      <c r="F28" s="3">
        <v>1</v>
      </c>
      <c r="G28" s="3">
        <v>1</v>
      </c>
      <c r="H28" s="3"/>
      <c r="I28" s="3"/>
      <c r="J28" s="3"/>
      <c r="K28" s="23">
        <v>1</v>
      </c>
      <c r="L28" s="3">
        <v>1</v>
      </c>
      <c r="M28" s="3">
        <v>1</v>
      </c>
      <c r="N28" s="3"/>
      <c r="O28" s="3"/>
      <c r="P28" s="3">
        <v>1</v>
      </c>
      <c r="Q28" s="3"/>
      <c r="R28" s="6">
        <f t="shared" si="0"/>
        <v>8</v>
      </c>
      <c r="S28" s="21">
        <f>SUMIF(C28:Q28,"=1",C55:Q55)</f>
        <v>144</v>
      </c>
    </row>
    <row r="29" spans="1:19" ht="15.75">
      <c r="A29" s="12">
        <f>('1 тур'!A29)</f>
        <v>25</v>
      </c>
      <c r="B29" s="17" t="str">
        <f>('1 тур'!B29)</f>
        <v>Черная кошка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/>
      <c r="I29" s="3">
        <v>1</v>
      </c>
      <c r="J29" s="3">
        <v>1</v>
      </c>
      <c r="K29" s="23">
        <v>1</v>
      </c>
      <c r="L29" s="3"/>
      <c r="M29" s="3"/>
      <c r="N29" s="3"/>
      <c r="O29" s="3"/>
      <c r="P29" s="3">
        <v>1</v>
      </c>
      <c r="Q29" s="3">
        <v>1</v>
      </c>
      <c r="R29" s="6">
        <f t="shared" si="0"/>
        <v>10</v>
      </c>
      <c r="S29" s="21">
        <f>SUMIF(C29:Q29,"=1",C55:Q55)</f>
        <v>243</v>
      </c>
    </row>
    <row r="30" spans="1:19" ht="15.75">
      <c r="A30" s="12">
        <f>('1 тур'!A30)</f>
        <v>26</v>
      </c>
      <c r="B30" s="17" t="str">
        <f>('1 тур'!B30)</f>
        <v>Хохма</v>
      </c>
      <c r="C30" s="3">
        <v>1</v>
      </c>
      <c r="D30" s="3">
        <v>1</v>
      </c>
      <c r="E30" s="3"/>
      <c r="F30" s="3">
        <v>1</v>
      </c>
      <c r="G30" s="3"/>
      <c r="H30" s="3"/>
      <c r="I30" s="3"/>
      <c r="J30" s="3"/>
      <c r="K30" s="23"/>
      <c r="L30" s="3"/>
      <c r="M30" s="3">
        <v>1</v>
      </c>
      <c r="N30" s="3"/>
      <c r="O30" s="3"/>
      <c r="P30" s="3"/>
      <c r="Q30" s="3"/>
      <c r="R30" s="6">
        <f t="shared" si="0"/>
        <v>4</v>
      </c>
      <c r="S30" s="21">
        <f>SUMIF(C30:Q30,"=1",C55:Q55)</f>
        <v>44</v>
      </c>
    </row>
    <row r="31" spans="1:19" ht="15.75">
      <c r="A31" s="12">
        <f>('1 тур'!A31)</f>
        <v>27</v>
      </c>
      <c r="B31" s="17" t="str">
        <f>('1 тур'!B31)</f>
        <v>Дело в шляпе</v>
      </c>
      <c r="C31" s="3">
        <v>1</v>
      </c>
      <c r="D31" s="3">
        <v>1</v>
      </c>
      <c r="E31" s="3"/>
      <c r="F31" s="3">
        <v>1</v>
      </c>
      <c r="G31" s="3"/>
      <c r="H31" s="3">
        <v>1</v>
      </c>
      <c r="I31" s="3">
        <v>1</v>
      </c>
      <c r="J31" s="3"/>
      <c r="K31" s="23">
        <v>1</v>
      </c>
      <c r="L31" s="3"/>
      <c r="M31" s="3">
        <v>1</v>
      </c>
      <c r="N31" s="3"/>
      <c r="O31" s="3">
        <v>1</v>
      </c>
      <c r="P31" s="3">
        <v>1</v>
      </c>
      <c r="Q31" s="3"/>
      <c r="R31" s="6">
        <f t="shared" si="0"/>
        <v>9</v>
      </c>
      <c r="S31" s="21">
        <f>SUMIF(C31:Q31,"=1",C55:Q55)</f>
        <v>141</v>
      </c>
    </row>
    <row r="32" spans="1:19" ht="15.75">
      <c r="A32" s="12">
        <f>('1 тур'!A32)</f>
        <v>29</v>
      </c>
      <c r="B32" s="17" t="str">
        <f>('1 тур'!B32)</f>
        <v>М-16</v>
      </c>
      <c r="C32" s="3"/>
      <c r="D32" s="3">
        <v>1</v>
      </c>
      <c r="E32" s="3"/>
      <c r="F32" s="3">
        <v>1</v>
      </c>
      <c r="G32" s="3">
        <v>1</v>
      </c>
      <c r="H32" s="3">
        <v>1</v>
      </c>
      <c r="I32" s="3"/>
      <c r="J32" s="3"/>
      <c r="K32" s="23"/>
      <c r="L32" s="3"/>
      <c r="M32" s="3">
        <v>1</v>
      </c>
      <c r="N32" s="3"/>
      <c r="O32" s="3">
        <v>1</v>
      </c>
      <c r="P32" s="3">
        <v>1</v>
      </c>
      <c r="Q32" s="3"/>
      <c r="R32" s="6">
        <f t="shared" si="0"/>
        <v>7</v>
      </c>
      <c r="S32" s="21">
        <f>SUMIF(C32:Q32,"=1",C55:Q55)</f>
        <v>123</v>
      </c>
    </row>
    <row r="33" spans="1:19" ht="15.75">
      <c r="A33" s="12">
        <f>('1 тур'!A33)</f>
        <v>30</v>
      </c>
      <c r="B33" s="17" t="str">
        <f>('1 тур'!B33)</f>
        <v>42</v>
      </c>
      <c r="C33" s="3">
        <v>1</v>
      </c>
      <c r="D33" s="3">
        <v>1</v>
      </c>
      <c r="E33" s="3"/>
      <c r="F33" s="3">
        <v>1</v>
      </c>
      <c r="G33" s="3"/>
      <c r="H33" s="3"/>
      <c r="I33" s="3"/>
      <c r="J33" s="3"/>
      <c r="K33" s="23">
        <v>1</v>
      </c>
      <c r="L33" s="3"/>
      <c r="M33" s="3"/>
      <c r="N33" s="3"/>
      <c r="O33" s="3">
        <v>1</v>
      </c>
      <c r="P33" s="3">
        <v>1</v>
      </c>
      <c r="Q33" s="3">
        <v>1</v>
      </c>
      <c r="R33" s="6">
        <f t="shared" si="0"/>
        <v>7</v>
      </c>
      <c r="S33" s="21">
        <f>SUMIF(C33:Q33,"=1",C55:Q55)</f>
        <v>103</v>
      </c>
    </row>
    <row r="34" spans="1:19" ht="15.75">
      <c r="A34" s="12">
        <f>('1 тур'!A34)</f>
        <v>31</v>
      </c>
      <c r="B34" s="17" t="str">
        <f>('1 тур'!B34)</f>
        <v>ВПН</v>
      </c>
      <c r="C34" s="3">
        <v>1</v>
      </c>
      <c r="D34" s="3">
        <v>1</v>
      </c>
      <c r="E34" s="3"/>
      <c r="F34" s="3"/>
      <c r="G34" s="3"/>
      <c r="H34" s="3"/>
      <c r="I34" s="3"/>
      <c r="J34" s="3"/>
      <c r="K34" s="23">
        <v>1</v>
      </c>
      <c r="L34" s="3"/>
      <c r="M34" s="3"/>
      <c r="N34" s="3"/>
      <c r="O34" s="3">
        <v>1</v>
      </c>
      <c r="P34" s="3">
        <v>1</v>
      </c>
      <c r="Q34" s="3"/>
      <c r="R34" s="6">
        <f aca="true" t="shared" si="1" ref="R34:R48">COUNTA(C34:Q34)</f>
        <v>5</v>
      </c>
      <c r="S34" s="21">
        <f>SUMIF(C34:Q34,"=1",C55:Q55)</f>
        <v>43</v>
      </c>
    </row>
    <row r="35" spans="1:19" ht="15.75">
      <c r="A35" s="12">
        <f>('1 тур'!A35)</f>
        <v>32</v>
      </c>
      <c r="B35" s="17" t="str">
        <f>('1 тур'!B35)</f>
        <v>Эволюция</v>
      </c>
      <c r="C35" s="3">
        <v>1</v>
      </c>
      <c r="D35" s="3">
        <v>1</v>
      </c>
      <c r="E35" s="3"/>
      <c r="F35" s="3"/>
      <c r="G35" s="3"/>
      <c r="H35" s="3">
        <v>1</v>
      </c>
      <c r="I35" s="3">
        <v>1</v>
      </c>
      <c r="J35" s="3"/>
      <c r="K35" s="23">
        <v>1</v>
      </c>
      <c r="L35" s="3"/>
      <c r="M35" s="3">
        <v>1</v>
      </c>
      <c r="N35" s="3"/>
      <c r="O35" s="3">
        <v>1</v>
      </c>
      <c r="P35" s="3">
        <v>1</v>
      </c>
      <c r="Q35" s="3"/>
      <c r="R35" s="6">
        <f t="shared" si="1"/>
        <v>8</v>
      </c>
      <c r="S35" s="21">
        <f>SUMIF(C35:Q35,"=1",C55:Q55)</f>
        <v>118</v>
      </c>
    </row>
    <row r="36" spans="1:19" ht="15.75">
      <c r="A36" s="12">
        <f>('1 тур'!A36)</f>
        <v>33</v>
      </c>
      <c r="B36" s="17" t="str">
        <f>('1 тур'!B36)</f>
        <v>Победа</v>
      </c>
      <c r="C36" s="3">
        <v>1</v>
      </c>
      <c r="D36" s="3">
        <v>1</v>
      </c>
      <c r="E36" s="3"/>
      <c r="F36" s="3"/>
      <c r="G36" s="3"/>
      <c r="H36" s="3"/>
      <c r="I36" s="3"/>
      <c r="J36" s="3"/>
      <c r="K36" s="23">
        <v>1</v>
      </c>
      <c r="L36" s="3"/>
      <c r="M36" s="3"/>
      <c r="N36" s="3"/>
      <c r="O36" s="3">
        <v>1</v>
      </c>
      <c r="P36" s="3">
        <v>1</v>
      </c>
      <c r="Q36" s="3"/>
      <c r="R36" s="6">
        <f t="shared" si="1"/>
        <v>5</v>
      </c>
      <c r="S36" s="21">
        <f>SUMIF(C36:Q36,"=1",C55:Q55)</f>
        <v>43</v>
      </c>
    </row>
    <row r="37" spans="1:19" ht="15.75">
      <c r="A37" s="12">
        <f>('1 тур'!A37)</f>
        <v>34</v>
      </c>
      <c r="B37" s="17" t="str">
        <f>('1 тур'!B37)</f>
        <v>Стой!</v>
      </c>
      <c r="C37" s="3">
        <v>1</v>
      </c>
      <c r="D37" s="3"/>
      <c r="E37" s="3"/>
      <c r="F37" s="3"/>
      <c r="G37" s="3"/>
      <c r="H37" s="3"/>
      <c r="I37" s="3"/>
      <c r="J37" s="3"/>
      <c r="K37" s="23"/>
      <c r="L37" s="3"/>
      <c r="M37" s="3"/>
      <c r="N37" s="3"/>
      <c r="O37" s="3">
        <v>1</v>
      </c>
      <c r="P37" s="3"/>
      <c r="Q37" s="3"/>
      <c r="R37" s="6">
        <f t="shared" si="1"/>
        <v>2</v>
      </c>
      <c r="S37" s="21">
        <f>SUMIF(C37:Q37,"=1",C55:Q55)</f>
        <v>15</v>
      </c>
    </row>
    <row r="38" spans="1:19" ht="15.75">
      <c r="A38" s="12">
        <f>('1 тур'!A38)</f>
        <v>35</v>
      </c>
      <c r="B38" s="17" t="str">
        <f>('1 тур'!B38)</f>
        <v>Инженеры</v>
      </c>
      <c r="C38" s="3">
        <v>1</v>
      </c>
      <c r="D38" s="3">
        <v>1</v>
      </c>
      <c r="E38" s="3"/>
      <c r="F38" s="3">
        <v>1</v>
      </c>
      <c r="G38" s="3"/>
      <c r="H38" s="3"/>
      <c r="I38" s="3"/>
      <c r="J38" s="3"/>
      <c r="K38" s="23">
        <v>1</v>
      </c>
      <c r="L38" s="3"/>
      <c r="M38" s="3"/>
      <c r="N38" s="3"/>
      <c r="O38" s="3">
        <v>1</v>
      </c>
      <c r="P38" s="3"/>
      <c r="Q38" s="3">
        <v>1</v>
      </c>
      <c r="R38" s="6">
        <f t="shared" si="1"/>
        <v>6</v>
      </c>
      <c r="S38" s="21">
        <f>SUMIF(C38:Q38,"=1",C55:Q55)</f>
        <v>94</v>
      </c>
    </row>
    <row r="39" spans="1:19" ht="15.75">
      <c r="A39" s="12">
        <f>('1 тур'!A39)</f>
        <v>39</v>
      </c>
      <c r="B39" s="17" t="str">
        <f>('1 тур'!B39)</f>
        <v>Братья по разуму</v>
      </c>
      <c r="C39" s="3">
        <v>1</v>
      </c>
      <c r="D39" s="3">
        <v>1</v>
      </c>
      <c r="E39" s="3"/>
      <c r="F39" s="3"/>
      <c r="G39" s="3"/>
      <c r="H39" s="3"/>
      <c r="I39" s="3"/>
      <c r="J39" s="3"/>
      <c r="K39" s="23"/>
      <c r="L39" s="3"/>
      <c r="M39" s="3"/>
      <c r="N39" s="3"/>
      <c r="O39" s="3">
        <v>1</v>
      </c>
      <c r="P39" s="3">
        <v>1</v>
      </c>
      <c r="Q39" s="3"/>
      <c r="R39" s="6">
        <f t="shared" si="1"/>
        <v>4</v>
      </c>
      <c r="S39" s="21">
        <f>SUMIF(C39:Q39,"=1",C55:Q55)</f>
        <v>26</v>
      </c>
    </row>
    <row r="40" spans="1:19" ht="15.75">
      <c r="A40" s="12">
        <f>('1 тур'!A40)</f>
        <v>40</v>
      </c>
      <c r="B40" s="17" t="str">
        <f>('1 тур'!B40)</f>
        <v>Крутая извилина</v>
      </c>
      <c r="C40" s="3"/>
      <c r="D40" s="3">
        <v>1</v>
      </c>
      <c r="E40" s="3"/>
      <c r="F40" s="3">
        <v>1</v>
      </c>
      <c r="G40" s="3"/>
      <c r="H40" s="3"/>
      <c r="I40" s="3"/>
      <c r="J40" s="3"/>
      <c r="K40" s="23">
        <v>1</v>
      </c>
      <c r="L40" s="3"/>
      <c r="M40" s="3">
        <v>1</v>
      </c>
      <c r="N40" s="3"/>
      <c r="O40" s="3">
        <v>1</v>
      </c>
      <c r="P40" s="3">
        <v>1</v>
      </c>
      <c r="Q40" s="3">
        <v>1</v>
      </c>
      <c r="R40" s="6">
        <f t="shared" si="1"/>
        <v>7</v>
      </c>
      <c r="S40" s="21">
        <f>SUMIF(C40:Q40,"=1",C55:Q55)</f>
        <v>118</v>
      </c>
    </row>
    <row r="41" spans="1:19" ht="15.75">
      <c r="A41" s="12">
        <f>('1 тур'!A41)</f>
        <v>41</v>
      </c>
      <c r="B41" s="17" t="str">
        <f>('1 тур'!B41)</f>
        <v>Иерусалимские хроники</v>
      </c>
      <c r="C41" s="3">
        <v>1</v>
      </c>
      <c r="D41" s="3">
        <v>1</v>
      </c>
      <c r="E41" s="3"/>
      <c r="F41" s="3">
        <v>1</v>
      </c>
      <c r="G41" s="3"/>
      <c r="H41" s="3">
        <v>1</v>
      </c>
      <c r="I41" s="3"/>
      <c r="J41" s="3"/>
      <c r="K41" s="23">
        <v>1</v>
      </c>
      <c r="L41" s="3">
        <v>1</v>
      </c>
      <c r="M41" s="3">
        <v>1</v>
      </c>
      <c r="N41" s="3"/>
      <c r="O41" s="3"/>
      <c r="P41" s="3"/>
      <c r="Q41" s="3">
        <v>1</v>
      </c>
      <c r="R41" s="6">
        <f t="shared" si="1"/>
        <v>8</v>
      </c>
      <c r="S41" s="21">
        <f>SUMIF(C41:Q41,"=1",C55:Q55)</f>
        <v>163</v>
      </c>
    </row>
    <row r="42" spans="1:19" ht="15.75">
      <c r="A42" s="12">
        <f>('1 тур'!A42)</f>
        <v>42</v>
      </c>
      <c r="B42" s="17" t="str">
        <f>('1 тур'!B42)</f>
        <v>Гигантский заяц</v>
      </c>
      <c r="C42" s="3">
        <v>1</v>
      </c>
      <c r="D42" s="3">
        <v>1</v>
      </c>
      <c r="E42" s="3"/>
      <c r="F42" s="3"/>
      <c r="G42" s="3"/>
      <c r="H42" s="3">
        <v>1</v>
      </c>
      <c r="I42" s="3">
        <v>1</v>
      </c>
      <c r="J42" s="3"/>
      <c r="K42" s="23"/>
      <c r="L42" s="3"/>
      <c r="M42" s="3">
        <v>1</v>
      </c>
      <c r="N42" s="3"/>
      <c r="O42" s="3"/>
      <c r="P42" s="3"/>
      <c r="Q42" s="3"/>
      <c r="R42" s="6">
        <f t="shared" si="1"/>
        <v>5</v>
      </c>
      <c r="S42" s="21">
        <f>SUMIF(C42:Q42,"=1",C55:Q55)</f>
        <v>79</v>
      </c>
    </row>
    <row r="43" spans="1:19" ht="15.75">
      <c r="A43" s="12">
        <f>('1 тур'!A43)</f>
        <v>43</v>
      </c>
      <c r="B43" s="17" t="str">
        <f>('1 тур'!B43)</f>
        <v>Вист!</v>
      </c>
      <c r="C43" s="3">
        <v>1</v>
      </c>
      <c r="D43" s="3">
        <v>1</v>
      </c>
      <c r="E43" s="3"/>
      <c r="F43" s="3">
        <v>1</v>
      </c>
      <c r="G43" s="3">
        <v>1</v>
      </c>
      <c r="H43" s="3">
        <v>1</v>
      </c>
      <c r="I43" s="3">
        <v>1</v>
      </c>
      <c r="J43" s="3"/>
      <c r="K43" s="23">
        <v>1</v>
      </c>
      <c r="L43" s="3"/>
      <c r="M43" s="3">
        <v>1</v>
      </c>
      <c r="N43" s="3"/>
      <c r="O43" s="3">
        <v>1</v>
      </c>
      <c r="P43" s="3">
        <v>1</v>
      </c>
      <c r="Q43" s="3"/>
      <c r="R43" s="6">
        <f t="shared" si="1"/>
        <v>10</v>
      </c>
      <c r="S43" s="21">
        <f>SUMIF(C43:Q43,"=1",C55:Q55)</f>
        <v>175</v>
      </c>
    </row>
    <row r="44" spans="1:19" ht="15.75">
      <c r="A44" s="12">
        <f>('1 тур'!A44)</f>
        <v>44</v>
      </c>
      <c r="B44" s="17" t="str">
        <f>('1 тур'!B44)</f>
        <v>10 вал</v>
      </c>
      <c r="C44" s="3">
        <v>1</v>
      </c>
      <c r="D44" s="3">
        <v>1</v>
      </c>
      <c r="E44" s="3"/>
      <c r="F44" s="3">
        <v>1</v>
      </c>
      <c r="G44" s="3"/>
      <c r="H44" s="3">
        <v>1</v>
      </c>
      <c r="I44" s="3">
        <v>1</v>
      </c>
      <c r="J44" s="3"/>
      <c r="K44" s="23">
        <v>1</v>
      </c>
      <c r="L44" s="3"/>
      <c r="M44" s="3">
        <v>1</v>
      </c>
      <c r="N44" s="3"/>
      <c r="O44" s="3">
        <v>1</v>
      </c>
      <c r="P44" s="3">
        <v>1</v>
      </c>
      <c r="Q44" s="3"/>
      <c r="R44" s="6">
        <f t="shared" si="1"/>
        <v>9</v>
      </c>
      <c r="S44" s="21">
        <f>SUMIF(C44:Q44,"=1",C55:Q55)</f>
        <v>141</v>
      </c>
    </row>
    <row r="45" spans="1:19" ht="15.75">
      <c r="A45" s="12">
        <f>('1 тур'!A45)</f>
        <v>45</v>
      </c>
      <c r="B45" s="17" t="str">
        <f>('1 тур'!B45)</f>
        <v>Ла-Гвардия</v>
      </c>
      <c r="C45" s="3">
        <v>1</v>
      </c>
      <c r="D45" s="3">
        <v>1</v>
      </c>
      <c r="E45" s="3">
        <v>1</v>
      </c>
      <c r="F45" s="3"/>
      <c r="G45" s="3"/>
      <c r="H45" s="3">
        <v>1</v>
      </c>
      <c r="I45" s="3"/>
      <c r="J45" s="3"/>
      <c r="K45" s="23">
        <v>1</v>
      </c>
      <c r="L45" s="3"/>
      <c r="M45" s="3">
        <v>1</v>
      </c>
      <c r="N45" s="3">
        <v>1</v>
      </c>
      <c r="O45" s="3">
        <v>1</v>
      </c>
      <c r="P45" s="3">
        <v>1</v>
      </c>
      <c r="Q45" s="3"/>
      <c r="R45" s="6">
        <f t="shared" si="1"/>
        <v>9</v>
      </c>
      <c r="S45" s="21">
        <f>SUMIF(C45:Q45,"=1",C55:Q55)</f>
        <v>167</v>
      </c>
    </row>
    <row r="46" spans="1:19" ht="15.75">
      <c r="A46" s="12">
        <f>('1 тур'!A46)</f>
        <v>46</v>
      </c>
      <c r="B46" s="17" t="str">
        <f>('1 тур'!B46)</f>
        <v>Варан</v>
      </c>
      <c r="C46" s="3">
        <v>1</v>
      </c>
      <c r="D46" s="3">
        <v>1</v>
      </c>
      <c r="E46" s="3"/>
      <c r="F46" s="3">
        <v>1</v>
      </c>
      <c r="G46" s="3"/>
      <c r="H46" s="3">
        <v>1</v>
      </c>
      <c r="I46" s="3"/>
      <c r="J46" s="3"/>
      <c r="K46" s="23">
        <v>1</v>
      </c>
      <c r="L46" s="3">
        <v>1</v>
      </c>
      <c r="M46" s="3">
        <v>1</v>
      </c>
      <c r="N46" s="3"/>
      <c r="O46" s="3">
        <v>1</v>
      </c>
      <c r="P46" s="3">
        <v>1</v>
      </c>
      <c r="Q46" s="3"/>
      <c r="R46" s="6">
        <f t="shared" si="1"/>
        <v>9</v>
      </c>
      <c r="S46" s="21">
        <f>SUMIF(C46:Q46,"=1",C55:Q55)</f>
        <v>148</v>
      </c>
    </row>
    <row r="47" spans="1:19" ht="15.75">
      <c r="A47" s="12">
        <f>('1 тур'!A47)</f>
        <v>47</v>
      </c>
      <c r="B47" s="17" t="str">
        <f>('1 тур'!B47)</f>
        <v>Дилетанты</v>
      </c>
      <c r="C47" s="3">
        <v>1</v>
      </c>
      <c r="D47" s="3">
        <v>1</v>
      </c>
      <c r="E47" s="3"/>
      <c r="F47" s="3">
        <v>1</v>
      </c>
      <c r="G47" s="3"/>
      <c r="H47" s="3">
        <v>1</v>
      </c>
      <c r="I47" s="3">
        <v>1</v>
      </c>
      <c r="J47" s="3"/>
      <c r="K47" s="23">
        <v>1</v>
      </c>
      <c r="L47" s="3"/>
      <c r="M47" s="3"/>
      <c r="N47" s="3">
        <v>1</v>
      </c>
      <c r="O47" s="3">
        <v>1</v>
      </c>
      <c r="P47" s="3">
        <v>1</v>
      </c>
      <c r="Q47" s="3">
        <v>1</v>
      </c>
      <c r="R47" s="6">
        <f t="shared" si="1"/>
        <v>10</v>
      </c>
      <c r="S47" s="21">
        <f>SUMIF(C47:Q47,"=1",C55:Q55)</f>
        <v>201</v>
      </c>
    </row>
    <row r="48" spans="1:19" ht="15.75">
      <c r="A48" s="12">
        <f>('1 тур'!A48)</f>
        <v>48</v>
      </c>
      <c r="B48" s="17" t="str">
        <f>('1 тур'!B48)</f>
        <v>Формула пороха</v>
      </c>
      <c r="C48" s="3">
        <v>1</v>
      </c>
      <c r="D48" s="3">
        <v>1</v>
      </c>
      <c r="E48" s="3"/>
      <c r="F48" s="3">
        <v>1</v>
      </c>
      <c r="G48" s="3"/>
      <c r="H48" s="3"/>
      <c r="I48" s="3"/>
      <c r="J48" s="3"/>
      <c r="K48" s="23"/>
      <c r="L48" s="3"/>
      <c r="M48" s="3">
        <v>1</v>
      </c>
      <c r="N48" s="3">
        <v>1</v>
      </c>
      <c r="O48" s="3">
        <v>1</v>
      </c>
      <c r="P48" s="3">
        <v>1</v>
      </c>
      <c r="Q48" s="3"/>
      <c r="R48" s="6">
        <f t="shared" si="1"/>
        <v>7</v>
      </c>
      <c r="S48" s="21">
        <f>SUMIF(C48:Q48,"=1",C55:Q55)</f>
        <v>106</v>
      </c>
    </row>
    <row r="49" spans="1:19" ht="15.75">
      <c r="A49" s="12">
        <f>('1 тур'!A49)</f>
        <v>49</v>
      </c>
      <c r="B49" s="17" t="str">
        <f>('1 тур'!B49)</f>
        <v>Какая Разница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23"/>
      <c r="L49" s="3"/>
      <c r="M49" s="3"/>
      <c r="N49" s="3"/>
      <c r="O49" s="3"/>
      <c r="P49" s="3">
        <v>1</v>
      </c>
      <c r="Q49" s="3"/>
      <c r="R49" s="6">
        <f aca="true" t="shared" si="2" ref="R49:R54">COUNTA(C49:Q49)</f>
        <v>4</v>
      </c>
      <c r="S49" s="21">
        <f>SUMIF(C49:Q49,"=1",C55:Q55)</f>
        <v>55</v>
      </c>
    </row>
    <row r="50" spans="1:19" ht="15.75">
      <c r="A50" s="12">
        <f>('1 тур'!A50)</f>
        <v>0</v>
      </c>
      <c r="B50" s="17">
        <f>('1 тур'!B50)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>
        <f t="shared" si="2"/>
        <v>0</v>
      </c>
      <c r="S50" s="21">
        <f>SUMIF(C50:Q50,"=1",C55:Q55)</f>
        <v>0</v>
      </c>
    </row>
    <row r="51" spans="1:19" ht="15.75">
      <c r="A51" s="12">
        <f>('1 тур'!A51)</f>
        <v>0</v>
      </c>
      <c r="B51" s="17">
        <f>('1 тур'!B51)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>
        <f t="shared" si="2"/>
        <v>0</v>
      </c>
      <c r="S51" s="21">
        <f>SUMIF(C51:Q51,"=1",C55:Q55)</f>
        <v>0</v>
      </c>
    </row>
    <row r="52" spans="1:19" ht="15.75">
      <c r="A52" s="12">
        <f>('1 тур'!A52)</f>
        <v>0</v>
      </c>
      <c r="B52" s="17">
        <f>('1 тур'!B52)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>
        <f t="shared" si="2"/>
        <v>0</v>
      </c>
      <c r="S52" s="21">
        <f>SUMIF(C52:Q52,"=1",C55:Q55)</f>
        <v>0</v>
      </c>
    </row>
    <row r="53" spans="1:19" ht="15.75">
      <c r="A53" s="12">
        <f>('1 тур'!A53)</f>
        <v>0</v>
      </c>
      <c r="B53" s="17">
        <f>('1 тур'!B53)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>
        <f t="shared" si="2"/>
        <v>0</v>
      </c>
      <c r="S53" s="21">
        <f>SUMIF(C53:Q53,"=1",C55:Q55)</f>
        <v>0</v>
      </c>
    </row>
    <row r="54" spans="1:19" ht="15.75">
      <c r="A54" s="12">
        <f>('1 тур'!A54)</f>
        <v>0</v>
      </c>
      <c r="B54" s="17">
        <f>('1 тур'!B54)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>
        <f t="shared" si="2"/>
        <v>0</v>
      </c>
      <c r="S54" s="21">
        <f>SUMIF(C54:Q54,"=1",C55:Q55)</f>
        <v>0</v>
      </c>
    </row>
    <row r="55" spans="2:18" ht="15.75">
      <c r="B55" s="19">
        <f>COUNTA('1 тур'!A4:'1 тур'!A54)</f>
        <v>46</v>
      </c>
      <c r="C55" s="7">
        <f>$B$55-COUNTA(C4:C54)</f>
        <v>2</v>
      </c>
      <c r="D55" s="7">
        <f aca="true" t="shared" si="3" ref="D55:Q55">$B$55-COUNTA(D4:D54)</f>
        <v>2</v>
      </c>
      <c r="E55" s="7">
        <f t="shared" si="3"/>
        <v>42</v>
      </c>
      <c r="F55" s="7">
        <f t="shared" si="3"/>
        <v>23</v>
      </c>
      <c r="G55" s="7">
        <f t="shared" si="3"/>
        <v>34</v>
      </c>
      <c r="H55" s="7">
        <f t="shared" si="3"/>
        <v>25</v>
      </c>
      <c r="I55" s="7">
        <f t="shared" si="3"/>
        <v>33</v>
      </c>
      <c r="J55" s="7">
        <f t="shared" si="3"/>
        <v>44</v>
      </c>
      <c r="K55" s="7">
        <f t="shared" si="3"/>
        <v>17</v>
      </c>
      <c r="L55" s="7">
        <f t="shared" si="3"/>
        <v>40</v>
      </c>
      <c r="M55" s="7">
        <f t="shared" si="3"/>
        <v>17</v>
      </c>
      <c r="N55" s="7">
        <f t="shared" si="3"/>
        <v>40</v>
      </c>
      <c r="O55" s="7">
        <f t="shared" si="3"/>
        <v>13</v>
      </c>
      <c r="P55" s="7">
        <f t="shared" si="3"/>
        <v>9</v>
      </c>
      <c r="Q55" s="7">
        <f t="shared" si="3"/>
        <v>37</v>
      </c>
      <c r="R55" s="8"/>
    </row>
    <row r="56" ht="15.75">
      <c r="B56" s="18" t="s">
        <v>3</v>
      </c>
    </row>
  </sheetData>
  <mergeCells count="1">
    <mergeCell ref="C1:Q1"/>
  </mergeCells>
  <printOptions/>
  <pageMargins left="0.33" right="0.4" top="0.27" bottom="0.27" header="0.28" footer="0.2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56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5" sqref="B55"/>
    </sheetView>
  </sheetViews>
  <sheetFormatPr defaultColWidth="9.140625" defaultRowHeight="12.75"/>
  <cols>
    <col min="1" max="1" width="4.140625" style="10" bestFit="1" customWidth="1"/>
    <col min="2" max="2" width="29.8515625" style="15" customWidth="1"/>
    <col min="3" max="17" width="3.7109375" style="1" customWidth="1"/>
    <col min="18" max="18" width="7.8515625" style="1" customWidth="1"/>
    <col min="19" max="19" width="9.00390625" style="1" customWidth="1"/>
    <col min="20" max="20" width="11.57421875" style="1" customWidth="1"/>
    <col min="21" max="21" width="18.7109375" style="1" customWidth="1"/>
    <col min="22" max="16384" width="9.140625" style="1" customWidth="1"/>
  </cols>
  <sheetData>
    <row r="1" spans="3:26" ht="16.5" thickBot="1">
      <c r="C1" s="34" t="s">
        <v>54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U1" s="25"/>
      <c r="V1" s="35" t="s">
        <v>51</v>
      </c>
      <c r="W1" s="35"/>
      <c r="X1" s="35"/>
      <c r="Y1" s="35"/>
      <c r="Z1" s="36"/>
    </row>
    <row r="2" ht="15.75" hidden="1">
      <c r="C2" s="1" t="s">
        <v>7</v>
      </c>
    </row>
    <row r="3" spans="1:26" s="5" customFormat="1" ht="15.75">
      <c r="A3" s="11" t="s">
        <v>55</v>
      </c>
      <c r="B3" s="16" t="s">
        <v>0</v>
      </c>
      <c r="C3" s="4">
        <v>31</v>
      </c>
      <c r="D3" s="4">
        <v>32</v>
      </c>
      <c r="E3" s="4">
        <v>33</v>
      </c>
      <c r="F3" s="4">
        <v>34</v>
      </c>
      <c r="G3" s="4">
        <v>35</v>
      </c>
      <c r="H3" s="4">
        <v>36</v>
      </c>
      <c r="I3" s="4">
        <v>37</v>
      </c>
      <c r="J3" s="4">
        <v>38</v>
      </c>
      <c r="K3" s="4">
        <v>39</v>
      </c>
      <c r="L3" s="4">
        <v>40</v>
      </c>
      <c r="M3" s="4">
        <v>41</v>
      </c>
      <c r="N3" s="4">
        <v>42</v>
      </c>
      <c r="O3" s="4">
        <v>43</v>
      </c>
      <c r="P3" s="4">
        <v>44</v>
      </c>
      <c r="Q3" s="4">
        <v>45</v>
      </c>
      <c r="R3" s="9" t="s">
        <v>40</v>
      </c>
      <c r="S3" s="9" t="s">
        <v>69</v>
      </c>
      <c r="T3" s="20" t="s">
        <v>3</v>
      </c>
      <c r="U3" s="21" t="s">
        <v>50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</row>
    <row r="4" spans="1:26" s="5" customFormat="1" ht="15.75">
      <c r="A4" s="12">
        <f>('1 тур'!A4)</f>
        <v>1</v>
      </c>
      <c r="B4" s="17" t="str">
        <f>('1 тур'!B4)</f>
        <v>Инфи. Ёжики</v>
      </c>
      <c r="C4" s="8"/>
      <c r="D4" s="8">
        <v>1</v>
      </c>
      <c r="E4" s="8"/>
      <c r="F4" s="8"/>
      <c r="G4" s="8">
        <v>1</v>
      </c>
      <c r="H4" s="8">
        <v>1</v>
      </c>
      <c r="I4" s="8"/>
      <c r="J4" s="8"/>
      <c r="K4" s="8"/>
      <c r="L4" s="8">
        <v>1</v>
      </c>
      <c r="M4" s="8">
        <v>1</v>
      </c>
      <c r="N4" s="8">
        <v>1</v>
      </c>
      <c r="O4" s="8"/>
      <c r="P4" s="8"/>
      <c r="Q4" s="8">
        <v>1</v>
      </c>
      <c r="R4" s="6">
        <f aca="true" t="shared" si="0" ref="R4:R35">COUNTA(C4:Q4)</f>
        <v>7</v>
      </c>
      <c r="S4" s="6">
        <f>SUM('1 тур'!R4,'2 тур'!R4,'3 тур'!R4)</f>
        <v>27</v>
      </c>
      <c r="T4" s="21">
        <f>SUMIF(C4:Q4,"=1",C55:Q55)</f>
        <v>163</v>
      </c>
      <c r="U4" s="21">
        <f>SUM('1 тур'!S4,'2 тур'!S4)+SUMIF(C4:Q4,"=1",C55:Q55)</f>
        <v>378</v>
      </c>
      <c r="V4" s="8"/>
      <c r="W4" s="8"/>
      <c r="X4" s="8"/>
      <c r="Y4" s="8"/>
      <c r="Z4" s="8"/>
    </row>
    <row r="5" spans="1:26" ht="15.75">
      <c r="A5" s="12">
        <f>('1 тур'!A5)</f>
        <v>2</v>
      </c>
      <c r="B5" s="17" t="str">
        <f>('1 тур'!B5)</f>
        <v>Каа</v>
      </c>
      <c r="C5" s="8"/>
      <c r="D5" s="8"/>
      <c r="E5" s="8">
        <v>1</v>
      </c>
      <c r="F5" s="8"/>
      <c r="G5" s="8"/>
      <c r="H5" s="8"/>
      <c r="I5" s="8"/>
      <c r="J5" s="8">
        <v>1</v>
      </c>
      <c r="K5" s="8">
        <v>1</v>
      </c>
      <c r="L5" s="8">
        <v>1</v>
      </c>
      <c r="M5" s="8"/>
      <c r="N5" s="8"/>
      <c r="O5" s="8">
        <v>1</v>
      </c>
      <c r="P5" s="8"/>
      <c r="Q5" s="8">
        <v>1</v>
      </c>
      <c r="R5" s="6">
        <f t="shared" si="0"/>
        <v>6</v>
      </c>
      <c r="S5" s="6">
        <f>SUM('1 тур'!R5,'2 тур'!R5,'3 тур'!R5)</f>
        <v>13</v>
      </c>
      <c r="T5" s="21">
        <f>SUMIF(C5:Q5,"=1",C55:Q55)</f>
        <v>142</v>
      </c>
      <c r="U5" s="21">
        <f>SUM('1 тур'!S5,'2 тур'!S5)+SUMIF(C5:Q5,"=1",C55:Q55)</f>
        <v>168</v>
      </c>
      <c r="V5" s="8"/>
      <c r="W5" s="8"/>
      <c r="X5" s="8"/>
      <c r="Y5" s="8"/>
      <c r="Z5" s="8"/>
    </row>
    <row r="6" spans="1:26" ht="15.75">
      <c r="A6" s="12">
        <f>('1 тур'!A6)</f>
        <v>3</v>
      </c>
      <c r="B6" s="17" t="str">
        <f>('1 тур'!B6)</f>
        <v>Чеширский Конь</v>
      </c>
      <c r="C6" s="8"/>
      <c r="D6" s="8">
        <v>1</v>
      </c>
      <c r="E6" s="8"/>
      <c r="F6" s="8"/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/>
      <c r="O6" s="8">
        <v>1</v>
      </c>
      <c r="P6" s="8"/>
      <c r="Q6" s="8">
        <v>1</v>
      </c>
      <c r="R6" s="6">
        <f t="shared" si="0"/>
        <v>10</v>
      </c>
      <c r="S6" s="6">
        <f>SUM('1 тур'!R6,'2 тур'!R6,'3 тур'!R6)</f>
        <v>27</v>
      </c>
      <c r="T6" s="21">
        <f>SUMIF(C6:Q6,"=1",C55:Q55)</f>
        <v>227</v>
      </c>
      <c r="U6" s="21">
        <f>SUM('1 тур'!S6,'2 тур'!S6)+SUMIF(C6:Q6,"=1",C55:Q55)</f>
        <v>419</v>
      </c>
      <c r="V6" s="8"/>
      <c r="W6" s="8"/>
      <c r="X6" s="8"/>
      <c r="Y6" s="8"/>
      <c r="Z6" s="8"/>
    </row>
    <row r="7" spans="1:26" ht="15.75">
      <c r="A7" s="12">
        <f>('1 тур'!A7)</f>
        <v>4</v>
      </c>
      <c r="B7" s="17" t="str">
        <f>('1 тур'!B7)</f>
        <v>Кетчуп</v>
      </c>
      <c r="C7" s="8"/>
      <c r="D7" s="8"/>
      <c r="E7" s="8"/>
      <c r="F7" s="8"/>
      <c r="G7" s="8"/>
      <c r="H7" s="8"/>
      <c r="I7" s="8"/>
      <c r="J7" s="8">
        <v>1</v>
      </c>
      <c r="K7" s="8"/>
      <c r="L7" s="8"/>
      <c r="M7" s="8">
        <v>1</v>
      </c>
      <c r="N7" s="8"/>
      <c r="O7" s="8"/>
      <c r="P7" s="8"/>
      <c r="Q7" s="8">
        <v>1</v>
      </c>
      <c r="R7" s="6">
        <f t="shared" si="0"/>
        <v>3</v>
      </c>
      <c r="S7" s="6">
        <f>SUM('1 тур'!R7,'2 тур'!R7,'3 тур'!R7)</f>
        <v>13</v>
      </c>
      <c r="T7" s="21">
        <f>SUMIF(C7:Q7,"=1",C55:Q55)</f>
        <v>56</v>
      </c>
      <c r="U7" s="21">
        <f>SUM('1 тур'!S7,'2 тур'!S7)+SUMIF(C7:Q7,"=1",C55:Q55)</f>
        <v>107</v>
      </c>
      <c r="V7" s="8"/>
      <c r="W7" s="8"/>
      <c r="X7" s="8"/>
      <c r="Y7" s="8"/>
      <c r="Z7" s="8"/>
    </row>
    <row r="8" spans="1:26" ht="15.75">
      <c r="A8" s="12">
        <f>('1 тур'!A8)</f>
        <v>5</v>
      </c>
      <c r="B8" s="17" t="str">
        <f>('1 тур'!B8)</f>
        <v>Кин</v>
      </c>
      <c r="C8" s="8"/>
      <c r="D8" s="8"/>
      <c r="E8" s="8"/>
      <c r="F8" s="8"/>
      <c r="G8" s="8"/>
      <c r="H8" s="8"/>
      <c r="I8" s="8"/>
      <c r="J8" s="8"/>
      <c r="K8" s="8">
        <v>1</v>
      </c>
      <c r="L8" s="8">
        <v>1</v>
      </c>
      <c r="M8" s="8">
        <v>1</v>
      </c>
      <c r="N8" s="8"/>
      <c r="O8" s="8">
        <v>1</v>
      </c>
      <c r="P8" s="8"/>
      <c r="Q8" s="8"/>
      <c r="R8" s="6">
        <f t="shared" si="0"/>
        <v>4</v>
      </c>
      <c r="S8" s="6">
        <f>SUM('1 тур'!R8,'2 тур'!R8,'3 тур'!R8)</f>
        <v>14</v>
      </c>
      <c r="T8" s="21">
        <f>SUMIF(C8:Q8,"=1",C55:Q55)</f>
        <v>90</v>
      </c>
      <c r="U8" s="21">
        <f>SUM('1 тур'!S8,'2 тур'!S8)+SUMIF(C8:Q8,"=1",C55:Q55)</f>
        <v>145</v>
      </c>
      <c r="V8" s="8"/>
      <c r="W8" s="8"/>
      <c r="X8" s="8"/>
      <c r="Y8" s="8"/>
      <c r="Z8" s="8"/>
    </row>
    <row r="9" spans="1:26" ht="15.75">
      <c r="A9" s="12">
        <f>('1 тур'!A9)</f>
        <v>6</v>
      </c>
      <c r="B9" s="17" t="str">
        <f>('1 тур'!B9)</f>
        <v>Летучий корабль</v>
      </c>
      <c r="C9" s="8"/>
      <c r="D9" s="8"/>
      <c r="E9" s="8"/>
      <c r="F9" s="8"/>
      <c r="G9" s="8"/>
      <c r="H9" s="8"/>
      <c r="I9" s="8">
        <v>1</v>
      </c>
      <c r="J9" s="8">
        <v>1</v>
      </c>
      <c r="K9" s="8"/>
      <c r="L9" s="8"/>
      <c r="M9" s="8"/>
      <c r="N9" s="8">
        <v>1</v>
      </c>
      <c r="O9" s="8">
        <v>1</v>
      </c>
      <c r="P9" s="8"/>
      <c r="Q9" s="8">
        <v>1</v>
      </c>
      <c r="R9" s="6">
        <f t="shared" si="0"/>
        <v>5</v>
      </c>
      <c r="S9" s="6">
        <f>SUM('1 тур'!R9,'2 тур'!R9,'3 тур'!R9)</f>
        <v>20</v>
      </c>
      <c r="T9" s="21">
        <f>SUMIF(C9:Q9,"=1",C55:Q55)</f>
        <v>107</v>
      </c>
      <c r="U9" s="21">
        <f>SUM('1 тур'!S9,'2 тур'!S9)+SUMIF(C9:Q9,"=1",C55:Q55)</f>
        <v>201</v>
      </c>
      <c r="V9" s="8"/>
      <c r="W9" s="8"/>
      <c r="X9" s="8"/>
      <c r="Y9" s="8"/>
      <c r="Z9" s="8"/>
    </row>
    <row r="10" spans="1:26" ht="15.75">
      <c r="A10" s="12">
        <f>('1 тур'!A10)</f>
        <v>7</v>
      </c>
      <c r="B10" s="17" t="str">
        <f>('1 тур'!B10)</f>
        <v>HiQ</v>
      </c>
      <c r="C10" s="8"/>
      <c r="D10" s="8">
        <v>1</v>
      </c>
      <c r="E10" s="8"/>
      <c r="F10" s="8"/>
      <c r="G10" s="8">
        <v>1</v>
      </c>
      <c r="H10" s="8">
        <v>1</v>
      </c>
      <c r="I10" s="8"/>
      <c r="J10" s="8"/>
      <c r="K10" s="8"/>
      <c r="L10" s="8">
        <v>1</v>
      </c>
      <c r="M10" s="8">
        <v>1</v>
      </c>
      <c r="N10" s="8">
        <v>1</v>
      </c>
      <c r="O10" s="8">
        <v>1</v>
      </c>
      <c r="P10" s="8"/>
      <c r="Q10" s="8">
        <v>1</v>
      </c>
      <c r="R10" s="6">
        <f t="shared" si="0"/>
        <v>8</v>
      </c>
      <c r="S10" s="6">
        <f>SUM('1 тур'!R10,'2 тур'!R10,'3 тур'!R10)</f>
        <v>20</v>
      </c>
      <c r="T10" s="21">
        <f>SUMIF(C10:Q10,"=1",C55:Q55)</f>
        <v>188</v>
      </c>
      <c r="U10" s="21">
        <f>SUM('1 тур'!S10,'2 тур'!S10)+SUMIF(C10:Q10,"=1",C55:Q55)</f>
        <v>302</v>
      </c>
      <c r="V10" s="8"/>
      <c r="W10" s="8"/>
      <c r="X10" s="8"/>
      <c r="Y10" s="8"/>
      <c r="Z10" s="8"/>
    </row>
    <row r="11" spans="1:26" ht="15.75">
      <c r="A11" s="12">
        <f>('1 тур'!A11)</f>
        <v>8</v>
      </c>
      <c r="B11" s="17" t="str">
        <f>('1 тур'!B11)</f>
        <v>Кипарис</v>
      </c>
      <c r="C11" s="8">
        <v>1</v>
      </c>
      <c r="D11" s="8">
        <v>1</v>
      </c>
      <c r="E11" s="8">
        <v>1</v>
      </c>
      <c r="F11" s="8"/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/>
      <c r="Q11" s="8"/>
      <c r="R11" s="6">
        <f t="shared" si="0"/>
        <v>12</v>
      </c>
      <c r="S11" s="6">
        <f>SUM('1 тур'!R11,'2 тур'!R11,'3 тур'!R11)</f>
        <v>30</v>
      </c>
      <c r="T11" s="21">
        <f>SUMIF(C11:Q11,"=1",C55:Q55)</f>
        <v>326</v>
      </c>
      <c r="U11" s="21">
        <f>SUM('1 тур'!S11,'2 тур'!S11)+SUMIF(C11:Q11,"=1",C55:Q55)</f>
        <v>474</v>
      </c>
      <c r="V11" s="8"/>
      <c r="W11" s="8"/>
      <c r="X11" s="8"/>
      <c r="Y11" s="8"/>
      <c r="Z11" s="8"/>
    </row>
    <row r="12" spans="1:26" ht="15.75">
      <c r="A12" s="12">
        <f>('1 тур'!A12)</f>
        <v>9</v>
      </c>
      <c r="B12" s="17" t="str">
        <f>('1 тур'!B12)</f>
        <v>Sally Urman</v>
      </c>
      <c r="C12" s="8"/>
      <c r="D12" s="8">
        <v>1</v>
      </c>
      <c r="E12" s="8"/>
      <c r="F12" s="8"/>
      <c r="G12" s="8"/>
      <c r="H12" s="8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/>
      <c r="O12" s="8"/>
      <c r="P12" s="8"/>
      <c r="Q12" s="8">
        <v>1</v>
      </c>
      <c r="R12" s="6">
        <f t="shared" si="0"/>
        <v>7</v>
      </c>
      <c r="S12" s="6">
        <f>SUM('1 тур'!R12,'2 тур'!R12,'3 тур'!R12)</f>
        <v>16</v>
      </c>
      <c r="T12" s="21">
        <f>SUMIF(C12:Q12,"=1",C55:Q55)</f>
        <v>146</v>
      </c>
      <c r="U12" s="21">
        <f>SUM('1 тур'!S12,'2 тур'!S12)+SUMIF(C12:Q12,"=1",C55:Q55)</f>
        <v>159</v>
      </c>
      <c r="V12" s="8"/>
      <c r="W12" s="8"/>
      <c r="X12" s="8"/>
      <c r="Y12" s="8"/>
      <c r="Z12" s="8"/>
    </row>
    <row r="13" spans="1:26" ht="15.75">
      <c r="A13" s="12">
        <f>('1 тур'!A13)</f>
        <v>10</v>
      </c>
      <c r="B13" s="17" t="str">
        <f>('1 тур'!B13)</f>
        <v>40 в тени</v>
      </c>
      <c r="C13" s="8"/>
      <c r="D13" s="8"/>
      <c r="E13" s="8"/>
      <c r="F13" s="8"/>
      <c r="G13" s="8">
        <v>1</v>
      </c>
      <c r="H13" s="8"/>
      <c r="I13" s="8"/>
      <c r="J13" s="8"/>
      <c r="K13" s="8"/>
      <c r="L13" s="8"/>
      <c r="M13" s="8"/>
      <c r="N13" s="8"/>
      <c r="O13" s="8"/>
      <c r="P13" s="8"/>
      <c r="Q13" s="8">
        <v>1</v>
      </c>
      <c r="R13" s="6">
        <f t="shared" si="0"/>
        <v>2</v>
      </c>
      <c r="S13" s="6">
        <f>SUM('1 тур'!R13,'2 тур'!R13,'3 тур'!R13)</f>
        <v>12</v>
      </c>
      <c r="T13" s="21">
        <f>SUMIF(C13:Q13,"=1",C55:Q55)</f>
        <v>42</v>
      </c>
      <c r="U13" s="21">
        <f>SUM('1 тур'!S13,'2 тур'!S13)+SUMIF(C13:Q13,"=1",C55:Q55)</f>
        <v>110</v>
      </c>
      <c r="V13" s="8"/>
      <c r="W13" s="8"/>
      <c r="X13" s="8"/>
      <c r="Y13" s="8"/>
      <c r="Z13" s="8"/>
    </row>
    <row r="14" spans="1:26" ht="15.75">
      <c r="A14" s="12">
        <f>('1 тур'!A14)</f>
        <v>11</v>
      </c>
      <c r="B14" s="17" t="str">
        <f>('1 тур'!B14)</f>
        <v>Дети Бендера</v>
      </c>
      <c r="C14" s="8"/>
      <c r="D14" s="8"/>
      <c r="E14" s="8"/>
      <c r="F14" s="8"/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/>
      <c r="P14" s="8"/>
      <c r="Q14" s="8">
        <v>1</v>
      </c>
      <c r="R14" s="6">
        <f t="shared" si="0"/>
        <v>9</v>
      </c>
      <c r="S14" s="6">
        <f>SUM('1 тур'!R14,'2 тур'!R14,'3 тур'!R14)</f>
        <v>23</v>
      </c>
      <c r="T14" s="21">
        <f>SUMIF(C14:Q14,"=1",C55:Q55)</f>
        <v>203</v>
      </c>
      <c r="U14" s="21">
        <f>SUM('1 тур'!S14,'2 тур'!S14)+SUMIF(C14:Q14,"=1",C55:Q55)</f>
        <v>353</v>
      </c>
      <c r="V14" s="8"/>
      <c r="W14" s="8"/>
      <c r="X14" s="8"/>
      <c r="Y14" s="8"/>
      <c r="Z14" s="8"/>
    </row>
    <row r="15" spans="1:26" ht="15.75">
      <c r="A15" s="12">
        <f>('1 тур'!A15)</f>
        <v>12</v>
      </c>
      <c r="B15" s="17" t="str">
        <f>('1 тур'!B15)</f>
        <v>Папа Гая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>
        <v>1</v>
      </c>
      <c r="M15" s="8"/>
      <c r="N15" s="8"/>
      <c r="O15" s="8">
        <v>1</v>
      </c>
      <c r="P15" s="8"/>
      <c r="Q15" s="8">
        <v>1</v>
      </c>
      <c r="R15" s="6">
        <f t="shared" si="0"/>
        <v>4</v>
      </c>
      <c r="S15" s="6">
        <f>SUM('1 тур'!R15,'2 тур'!R15,'3 тур'!R15)</f>
        <v>14</v>
      </c>
      <c r="T15" s="21">
        <f>SUMIF(C15:Q15,"=1",C55:Q55)</f>
        <v>79</v>
      </c>
      <c r="U15" s="21">
        <f>SUM('1 тур'!S15,'2 тур'!S15)+SUMIF(C15:Q15,"=1",C55:Q55)</f>
        <v>139</v>
      </c>
      <c r="V15" s="8"/>
      <c r="W15" s="8"/>
      <c r="X15" s="8"/>
      <c r="Y15" s="8"/>
      <c r="Z15" s="8"/>
    </row>
    <row r="16" spans="1:26" ht="15.75">
      <c r="A16" s="12">
        <f>('1 тур'!A16)</f>
        <v>13</v>
      </c>
      <c r="B16" s="17" t="str">
        <f>('1 тур'!B16)</f>
        <v>Вопросительный знак</v>
      </c>
      <c r="C16" s="8">
        <v>1</v>
      </c>
      <c r="D16" s="8"/>
      <c r="E16" s="8"/>
      <c r="F16" s="8"/>
      <c r="G16" s="8"/>
      <c r="H16" s="8">
        <v>1</v>
      </c>
      <c r="I16" s="8">
        <v>1</v>
      </c>
      <c r="J16" s="8">
        <v>1</v>
      </c>
      <c r="K16" s="8"/>
      <c r="L16" s="8">
        <v>1</v>
      </c>
      <c r="M16" s="8">
        <v>1</v>
      </c>
      <c r="N16" s="8"/>
      <c r="O16" s="8"/>
      <c r="P16" s="8"/>
      <c r="Q16" s="8">
        <v>1</v>
      </c>
      <c r="R16" s="6">
        <f t="shared" si="0"/>
        <v>7</v>
      </c>
      <c r="S16" s="6">
        <f>SUM('1 тур'!R16,'2 тур'!R16,'3 тур'!R16)</f>
        <v>20</v>
      </c>
      <c r="T16" s="21">
        <f>SUMIF(C16:Q16,"=1",C55:Q55)</f>
        <v>152</v>
      </c>
      <c r="U16" s="21">
        <f>SUM('1 тур'!S16,'2 тур'!S16)+SUMIF(C16:Q16,"=1",C55:Q55)</f>
        <v>265</v>
      </c>
      <c r="V16" s="8"/>
      <c r="W16" s="8"/>
      <c r="X16" s="8"/>
      <c r="Y16" s="8"/>
      <c r="Z16" s="8"/>
    </row>
    <row r="17" spans="1:26" ht="15.75">
      <c r="A17" s="12">
        <f>('1 тур'!A17)</f>
        <v>14</v>
      </c>
      <c r="B17" s="17" t="str">
        <f>('1 тур'!B17)</f>
        <v>Братья</v>
      </c>
      <c r="C17" s="8"/>
      <c r="D17" s="8"/>
      <c r="E17" s="8"/>
      <c r="F17" s="8"/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/>
      <c r="O17" s="8">
        <v>1</v>
      </c>
      <c r="P17" s="8">
        <v>1</v>
      </c>
      <c r="Q17" s="8">
        <v>1</v>
      </c>
      <c r="R17" s="6">
        <f t="shared" si="0"/>
        <v>10</v>
      </c>
      <c r="S17" s="6">
        <f>SUM('1 тур'!R17,'2 тур'!R17,'3 тур'!R17)</f>
        <v>33</v>
      </c>
      <c r="T17" s="21">
        <f>SUMIF(C17:Q17,"=1",C55:Q55)</f>
        <v>243</v>
      </c>
      <c r="U17" s="21">
        <f>SUM('1 тур'!S17,'2 тур'!S17)+SUMIF(C17:Q17,"=1",C55:Q55)</f>
        <v>478</v>
      </c>
      <c r="V17" s="8"/>
      <c r="W17" s="8"/>
      <c r="X17" s="8"/>
      <c r="Y17" s="8"/>
      <c r="Z17" s="8"/>
    </row>
    <row r="18" spans="1:26" ht="15.75">
      <c r="A18" s="12">
        <f>('1 тур'!A18)</f>
        <v>15</v>
      </c>
      <c r="B18" s="17" t="str">
        <f>('1 тур'!B18)</f>
        <v>Тихий омут</v>
      </c>
      <c r="C18" s="8">
        <v>1</v>
      </c>
      <c r="D18" s="8">
        <v>1</v>
      </c>
      <c r="E18" s="8"/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/>
      <c r="L18" s="8">
        <v>1</v>
      </c>
      <c r="M18" s="8">
        <v>1</v>
      </c>
      <c r="N18" s="8">
        <v>1</v>
      </c>
      <c r="O18" s="8"/>
      <c r="P18" s="8"/>
      <c r="Q18" s="8">
        <v>1</v>
      </c>
      <c r="R18" s="6">
        <f t="shared" si="0"/>
        <v>11</v>
      </c>
      <c r="S18" s="6">
        <f>SUM('1 тур'!R18,'2 тур'!R18,'3 тур'!R18)</f>
        <v>26</v>
      </c>
      <c r="T18" s="21">
        <f>SUMIF(C18:Q18,"=1",C55:Q55)</f>
        <v>282</v>
      </c>
      <c r="U18" s="21">
        <f>SUM('1 тур'!S18,'2 тур'!S18)+SUMIF(C18:Q18,"=1",C55:Q55)</f>
        <v>425</v>
      </c>
      <c r="V18" s="8"/>
      <c r="W18" s="8"/>
      <c r="X18" s="8"/>
      <c r="Y18" s="8"/>
      <c r="Z18" s="8"/>
    </row>
    <row r="19" spans="1:26" ht="15.75">
      <c r="A19" s="12">
        <f>('1 тур'!A19)</f>
        <v>16</v>
      </c>
      <c r="B19" s="17" t="str">
        <f>('1 тур'!B19)</f>
        <v>Курортный роман</v>
      </c>
      <c r="C19" s="8"/>
      <c r="D19" s="8">
        <v>1</v>
      </c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6">
        <f t="shared" si="0"/>
        <v>2</v>
      </c>
      <c r="S19" s="6">
        <f>SUM('1 тур'!R19,'2 тур'!R19,'3 тур'!R19)</f>
        <v>10</v>
      </c>
      <c r="T19" s="21">
        <f>SUMIF(C19:Q19,"=1",C55:Q55)</f>
        <v>52</v>
      </c>
      <c r="U19" s="21">
        <f>SUM('1 тур'!S19,'2 тур'!S19)+SUMIF(C19:Q19,"=1",C55:Q55)</f>
        <v>73</v>
      </c>
      <c r="V19" s="8"/>
      <c r="W19" s="8"/>
      <c r="X19" s="8"/>
      <c r="Y19" s="8"/>
      <c r="Z19" s="8"/>
    </row>
    <row r="20" spans="1:26" ht="15.75">
      <c r="A20" s="12">
        <f>('1 тур'!A20)</f>
        <v>17</v>
      </c>
      <c r="B20" s="17" t="str">
        <f>('1 тур'!B20)</f>
        <v>Доспехи Бога</v>
      </c>
      <c r="C20" s="8"/>
      <c r="D20" s="8"/>
      <c r="E20" s="8"/>
      <c r="F20" s="8">
        <v>1</v>
      </c>
      <c r="G20" s="8">
        <v>1</v>
      </c>
      <c r="H20" s="8"/>
      <c r="I20" s="8"/>
      <c r="J20" s="8"/>
      <c r="K20" s="8"/>
      <c r="L20" s="8"/>
      <c r="M20" s="8"/>
      <c r="N20" s="8"/>
      <c r="O20" s="8">
        <v>1</v>
      </c>
      <c r="P20" s="8"/>
      <c r="Q20" s="8"/>
      <c r="R20" s="6">
        <f t="shared" si="0"/>
        <v>3</v>
      </c>
      <c r="S20" s="6">
        <f>SUM('1 тур'!R20,'2 тур'!R20,'3 тур'!R20)</f>
        <v>13</v>
      </c>
      <c r="T20" s="21">
        <f>SUMIF(C20:Q20,"=1",C55:Q55)</f>
        <v>98</v>
      </c>
      <c r="U20" s="21">
        <f>SUM('1 тур'!S20,'2 тур'!S20)+SUMIF(C20:Q20,"=1",C55:Q55)</f>
        <v>196</v>
      </c>
      <c r="V20" s="8"/>
      <c r="W20" s="8"/>
      <c r="X20" s="8"/>
      <c r="Y20" s="8"/>
      <c r="Z20" s="8"/>
    </row>
    <row r="21" spans="1:26" ht="15.75">
      <c r="A21" s="12">
        <f>('1 тур'!A21)</f>
        <v>18</v>
      </c>
      <c r="B21" s="17" t="str">
        <f>('1 тур'!B21)</f>
        <v>Дежа Вю</v>
      </c>
      <c r="C21" s="8"/>
      <c r="D21" s="8"/>
      <c r="E21" s="8"/>
      <c r="F21" s="8"/>
      <c r="G21" s="8"/>
      <c r="H21" s="8"/>
      <c r="I21" s="8"/>
      <c r="J21" s="8"/>
      <c r="K21" s="8"/>
      <c r="L21" s="8">
        <v>1</v>
      </c>
      <c r="M21" s="8"/>
      <c r="N21" s="8">
        <v>1</v>
      </c>
      <c r="O21" s="8">
        <v>1</v>
      </c>
      <c r="P21" s="8"/>
      <c r="Q21" s="8">
        <v>1</v>
      </c>
      <c r="R21" s="6">
        <f t="shared" si="0"/>
        <v>4</v>
      </c>
      <c r="S21" s="6">
        <f>SUM('1 тур'!R21,'2 тур'!R21,'3 тур'!R21)</f>
        <v>12</v>
      </c>
      <c r="T21" s="21">
        <f>SUMIF(C21:Q21,"=1",C55:Q55)</f>
        <v>80</v>
      </c>
      <c r="U21" s="21">
        <f>SUM('1 тур'!S21,'2 тур'!S21)+SUMIF(C21:Q21,"=1",C55:Q55)</f>
        <v>135</v>
      </c>
      <c r="V21" s="8"/>
      <c r="W21" s="8"/>
      <c r="X21" s="8"/>
      <c r="Y21" s="8"/>
      <c r="Z21" s="8"/>
    </row>
    <row r="22" spans="1:26" ht="15.75">
      <c r="A22" s="12">
        <f>('1 тур'!A22)</f>
        <v>19</v>
      </c>
      <c r="B22" s="17" t="str">
        <f>('1 тур'!B22)</f>
        <v>StartUp</v>
      </c>
      <c r="C22" s="8">
        <v>1</v>
      </c>
      <c r="D22" s="8">
        <v>1</v>
      </c>
      <c r="E22" s="8"/>
      <c r="F22" s="8"/>
      <c r="G22" s="8"/>
      <c r="H22" s="8">
        <v>1</v>
      </c>
      <c r="I22" s="8"/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/>
      <c r="Q22" s="8">
        <v>1</v>
      </c>
      <c r="R22" s="6">
        <f t="shared" si="0"/>
        <v>10</v>
      </c>
      <c r="S22" s="6">
        <f>SUM('1 тур'!R22,'2 тур'!R22,'3 тур'!R22)</f>
        <v>24</v>
      </c>
      <c r="T22" s="21">
        <f>SUMIF(C22:Q22,"=1",C55:Q55)</f>
        <v>237</v>
      </c>
      <c r="U22" s="21">
        <f>SUM('1 тур'!S22,'2 тур'!S22)+SUMIF(C22:Q22,"=1",C55:Q55)</f>
        <v>409</v>
      </c>
      <c r="V22" s="8"/>
      <c r="W22" s="8"/>
      <c r="X22" s="8"/>
      <c r="Y22" s="8"/>
      <c r="Z22" s="8"/>
    </row>
    <row r="23" spans="1:26" ht="15.75">
      <c r="A23" s="12">
        <f>('1 тур'!A23)</f>
        <v>20</v>
      </c>
      <c r="B23" s="17" t="str">
        <f>('1 тур'!B23)</f>
        <v>Тангородрим</v>
      </c>
      <c r="C23" s="8"/>
      <c r="D23" s="8"/>
      <c r="E23" s="8"/>
      <c r="F23" s="8"/>
      <c r="G23" s="8">
        <v>1</v>
      </c>
      <c r="H23" s="8">
        <v>1</v>
      </c>
      <c r="I23" s="8">
        <v>1</v>
      </c>
      <c r="J23" s="8"/>
      <c r="K23" s="8">
        <v>1</v>
      </c>
      <c r="L23" s="8"/>
      <c r="M23" s="8">
        <v>1</v>
      </c>
      <c r="N23" s="8">
        <v>1</v>
      </c>
      <c r="O23" s="8">
        <v>1</v>
      </c>
      <c r="P23" s="8"/>
      <c r="Q23" s="8">
        <v>1</v>
      </c>
      <c r="R23" s="6">
        <f t="shared" si="0"/>
        <v>8</v>
      </c>
      <c r="S23" s="6">
        <f>SUM('1 тур'!R23,'2 тур'!R23,'3 тур'!R23)</f>
        <v>18</v>
      </c>
      <c r="T23" s="21">
        <f>SUMIF(C23:Q23,"=1",C55:Q55)</f>
        <v>188</v>
      </c>
      <c r="U23" s="21">
        <f>SUM('1 тур'!S23,'2 тур'!S23)+SUMIF(C23:Q23,"=1",C55:Q55)</f>
        <v>232</v>
      </c>
      <c r="V23" s="8"/>
      <c r="W23" s="8"/>
      <c r="X23" s="8"/>
      <c r="Y23" s="8"/>
      <c r="Z23" s="8"/>
    </row>
    <row r="24" spans="1:26" ht="15.75">
      <c r="A24" s="12">
        <f>('1 тур'!A24)</f>
        <v>21</v>
      </c>
      <c r="B24" s="17" t="str">
        <f>('1 тур'!B24)</f>
        <v>За нами не занимать</v>
      </c>
      <c r="C24" s="8"/>
      <c r="D24" s="8">
        <v>1</v>
      </c>
      <c r="E24" s="8"/>
      <c r="F24" s="8"/>
      <c r="G24" s="8"/>
      <c r="H24" s="8"/>
      <c r="I24" s="8"/>
      <c r="J24" s="8"/>
      <c r="K24" s="8">
        <v>1</v>
      </c>
      <c r="L24" s="8"/>
      <c r="M24" s="8"/>
      <c r="N24" s="8"/>
      <c r="O24" s="8"/>
      <c r="P24" s="8"/>
      <c r="Q24" s="8">
        <v>1</v>
      </c>
      <c r="R24" s="6">
        <f t="shared" si="0"/>
        <v>3</v>
      </c>
      <c r="S24" s="6">
        <f>SUM('1 тур'!R24,'2 тур'!R24,'3 тур'!R24)</f>
        <v>15</v>
      </c>
      <c r="T24" s="21">
        <f>SUMIF(C24:Q24,"=1",C55:Q55)</f>
        <v>61</v>
      </c>
      <c r="U24" s="21">
        <f>SUM('1 тур'!S24,'2 тур'!S24)+SUMIF(C24:Q24,"=1",C55:Q55)</f>
        <v>180</v>
      </c>
      <c r="V24" s="8"/>
      <c r="W24" s="8"/>
      <c r="X24" s="8"/>
      <c r="Y24" s="8"/>
      <c r="Z24" s="8"/>
    </row>
    <row r="25" spans="1:26" ht="15.75">
      <c r="A25" s="12">
        <f>('1 тур'!A25)</f>
        <v>22</v>
      </c>
      <c r="B25" s="17" t="str">
        <f>('1 тур'!B25)</f>
        <v>7 пик</v>
      </c>
      <c r="C25" s="8">
        <v>1</v>
      </c>
      <c r="D25" s="8">
        <v>1</v>
      </c>
      <c r="E25" s="8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>
        <v>1</v>
      </c>
      <c r="O25" s="8"/>
      <c r="P25" s="8"/>
      <c r="Q25" s="8">
        <v>1</v>
      </c>
      <c r="R25" s="6">
        <f t="shared" si="0"/>
        <v>6</v>
      </c>
      <c r="S25" s="6">
        <f>SUM('1 тур'!R25,'2 тур'!R25,'3 тур'!R25)</f>
        <v>18</v>
      </c>
      <c r="T25" s="21">
        <f>SUMIF(C25:Q25,"=1",C55:Q55)</f>
        <v>147</v>
      </c>
      <c r="U25" s="21">
        <f>SUM('1 тур'!S25,'2 тур'!S25)+SUMIF(C25:Q25,"=1",C55:Q55)</f>
        <v>207</v>
      </c>
      <c r="V25" s="8"/>
      <c r="W25" s="8"/>
      <c r="X25" s="8"/>
      <c r="Y25" s="8"/>
      <c r="Z25" s="8"/>
    </row>
    <row r="26" spans="1:26" ht="15.75">
      <c r="A26" s="12">
        <f>('1 тур'!A26)</f>
        <v>23</v>
      </c>
      <c r="B26" s="17" t="str">
        <f>('1 тур'!B26)</f>
        <v>Птица-говорун</v>
      </c>
      <c r="C26" s="2"/>
      <c r="D26" s="2">
        <v>1</v>
      </c>
      <c r="E26" s="2"/>
      <c r="F26" s="2"/>
      <c r="G26" s="2"/>
      <c r="H26" s="2">
        <v>1</v>
      </c>
      <c r="I26" s="32">
        <v>1</v>
      </c>
      <c r="J26" s="4"/>
      <c r="K26" s="2"/>
      <c r="L26" s="2">
        <v>1</v>
      </c>
      <c r="M26" s="2">
        <v>1</v>
      </c>
      <c r="N26" s="2"/>
      <c r="O26" s="2"/>
      <c r="P26" s="2"/>
      <c r="Q26" s="2">
        <v>1</v>
      </c>
      <c r="R26" s="6">
        <f t="shared" si="0"/>
        <v>6</v>
      </c>
      <c r="S26" s="6">
        <f>SUM('1 тур'!R26,'2 тур'!R26,'3 тур'!R26)</f>
        <v>18</v>
      </c>
      <c r="T26" s="21">
        <f>SUMIF(C26:Q26,"=1",C55:Q55)</f>
        <v>122</v>
      </c>
      <c r="U26" s="21">
        <f>SUM('1 тур'!S26,'2 тур'!S26)+SUMIF(C26:Q26,"=1",C55:Q55)</f>
        <v>200</v>
      </c>
      <c r="V26" s="8"/>
      <c r="W26" s="8"/>
      <c r="X26" s="8"/>
      <c r="Y26" s="8"/>
      <c r="Z26" s="8"/>
    </row>
    <row r="27" spans="1:26" ht="15.75">
      <c r="A27" s="12">
        <f>('1 тур'!A27)</f>
        <v>28</v>
      </c>
      <c r="B27" s="17" t="str">
        <f>('1 тур'!B27)</f>
        <v>Разные люди</v>
      </c>
      <c r="C27" s="8">
        <v>1</v>
      </c>
      <c r="D27" s="8"/>
      <c r="E27" s="8"/>
      <c r="F27" s="8"/>
      <c r="G27" s="8"/>
      <c r="H27" s="8">
        <v>1</v>
      </c>
      <c r="I27" s="8">
        <v>1</v>
      </c>
      <c r="J27" s="8">
        <v>1</v>
      </c>
      <c r="K27" s="8">
        <v>1</v>
      </c>
      <c r="L27" s="8"/>
      <c r="M27" s="8"/>
      <c r="N27" s="8"/>
      <c r="O27" s="8">
        <v>1</v>
      </c>
      <c r="P27" s="8"/>
      <c r="Q27" s="8">
        <v>1</v>
      </c>
      <c r="R27" s="6">
        <f t="shared" si="0"/>
        <v>7</v>
      </c>
      <c r="S27" s="6">
        <f>SUM('1 тур'!R27,'2 тур'!R27,'3 тур'!R27)</f>
        <v>20</v>
      </c>
      <c r="T27" s="21">
        <f>SUMIF(C27:Q27,"=1",C55:Q55)</f>
        <v>160</v>
      </c>
      <c r="U27" s="21">
        <f>SUM('1 тур'!S27,'2 тур'!S27)+SUMIF(C27:Q27,"=1",C55:Q55)</f>
        <v>230</v>
      </c>
      <c r="V27" s="8"/>
      <c r="W27" s="8"/>
      <c r="X27" s="8"/>
      <c r="Y27" s="8"/>
      <c r="Z27" s="8"/>
    </row>
    <row r="28" spans="1:26" ht="15.75">
      <c r="A28" s="12">
        <f>('1 тур'!A28)</f>
        <v>24</v>
      </c>
      <c r="B28" s="17" t="str">
        <f>('1 тур'!B28)</f>
        <v>Крепкая сборная</v>
      </c>
      <c r="C28" s="3">
        <v>1</v>
      </c>
      <c r="D28" s="3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1</v>
      </c>
      <c r="P28" s="3"/>
      <c r="Q28" s="3">
        <v>1</v>
      </c>
      <c r="R28" s="6">
        <f t="shared" si="0"/>
        <v>4</v>
      </c>
      <c r="S28" s="6">
        <f>SUM('1 тур'!R28,'2 тур'!R28,'3 тур'!R28)</f>
        <v>18</v>
      </c>
      <c r="T28" s="21">
        <f>SUMIF(C28:Q28,"=1",C55:Q55)</f>
        <v>97</v>
      </c>
      <c r="U28" s="21">
        <f>SUM('1 тур'!S28,'2 тур'!S28)+SUMIF(C28:Q28,"=1",C55:Q55)</f>
        <v>241</v>
      </c>
      <c r="V28" s="8"/>
      <c r="W28" s="8"/>
      <c r="X28" s="8"/>
      <c r="Y28" s="8"/>
      <c r="Z28" s="8"/>
    </row>
    <row r="29" spans="1:26" ht="15.75">
      <c r="A29" s="12">
        <f>('1 тур'!A29)</f>
        <v>25</v>
      </c>
      <c r="B29" s="17" t="str">
        <f>('1 тур'!B29)</f>
        <v>Черная кошка</v>
      </c>
      <c r="C29" s="3"/>
      <c r="D29" s="3">
        <v>1</v>
      </c>
      <c r="E29" s="3"/>
      <c r="F29" s="3"/>
      <c r="G29" s="3"/>
      <c r="H29" s="3"/>
      <c r="I29" s="3">
        <v>1</v>
      </c>
      <c r="J29" s="3"/>
      <c r="K29" s="3"/>
      <c r="L29" s="3">
        <v>1</v>
      </c>
      <c r="M29" s="3">
        <v>1</v>
      </c>
      <c r="N29" s="3">
        <v>1</v>
      </c>
      <c r="O29" s="3">
        <v>1</v>
      </c>
      <c r="P29" s="3"/>
      <c r="Q29" s="3">
        <v>1</v>
      </c>
      <c r="R29" s="6">
        <f t="shared" si="0"/>
        <v>7</v>
      </c>
      <c r="S29" s="6">
        <f>SUM('1 тур'!R29,'2 тур'!R29,'3 тур'!R29)</f>
        <v>24</v>
      </c>
      <c r="T29" s="21">
        <f>SUMIF(C29:Q29,"=1",C55:Q55)</f>
        <v>153</v>
      </c>
      <c r="U29" s="21">
        <f>SUM('1 тур'!S29,'2 тур'!S29)+SUMIF(C29:Q29,"=1",C55:Q55)</f>
        <v>396</v>
      </c>
      <c r="V29" s="8"/>
      <c r="W29" s="8"/>
      <c r="X29" s="8"/>
      <c r="Y29" s="8"/>
      <c r="Z29" s="8"/>
    </row>
    <row r="30" spans="1:26" ht="15.75">
      <c r="A30" s="12">
        <f>('1 тур'!A30)</f>
        <v>26</v>
      </c>
      <c r="B30" s="17" t="str">
        <f>('1 тур'!B30)</f>
        <v>Хохма</v>
      </c>
      <c r="C30" s="3"/>
      <c r="D30" s="3"/>
      <c r="E30" s="3"/>
      <c r="F30" s="3"/>
      <c r="G30" s="3"/>
      <c r="H30" s="3"/>
      <c r="I30" s="3">
        <v>1</v>
      </c>
      <c r="J30" s="3"/>
      <c r="K30" s="3">
        <v>1</v>
      </c>
      <c r="L30" s="3">
        <v>1</v>
      </c>
      <c r="M30" s="3"/>
      <c r="N30" s="3"/>
      <c r="O30" s="3"/>
      <c r="P30" s="3"/>
      <c r="Q30" s="3"/>
      <c r="R30" s="6">
        <f t="shared" si="0"/>
        <v>3</v>
      </c>
      <c r="S30" s="6">
        <f>SUM('1 тур'!R30,'2 тур'!R30,'3 тур'!R30)</f>
        <v>15</v>
      </c>
      <c r="T30" s="21">
        <f>SUMIF(C30:Q30,"=1",C55:Q55)</f>
        <v>62</v>
      </c>
      <c r="U30" s="21">
        <f>SUM('1 тур'!S30,'2 тур'!S30)+SUMIF(C30:Q30,"=1",C55:Q55)</f>
        <v>106</v>
      </c>
      <c r="V30" s="8"/>
      <c r="W30" s="8"/>
      <c r="X30" s="8"/>
      <c r="Y30" s="8"/>
      <c r="Z30" s="8"/>
    </row>
    <row r="31" spans="1:26" ht="15.75">
      <c r="A31" s="12">
        <f>('1 тур'!A31)</f>
        <v>27</v>
      </c>
      <c r="B31" s="17" t="str">
        <f>('1 тур'!B31)</f>
        <v>Дело в шляпе</v>
      </c>
      <c r="C31" s="3"/>
      <c r="D31" s="3"/>
      <c r="E31" s="3"/>
      <c r="F31" s="3">
        <v>1</v>
      </c>
      <c r="G31" s="3"/>
      <c r="H31" s="3"/>
      <c r="I31" s="3">
        <v>1</v>
      </c>
      <c r="J31" s="3"/>
      <c r="K31" s="3"/>
      <c r="L31" s="3">
        <v>1</v>
      </c>
      <c r="M31" s="3"/>
      <c r="N31" s="3"/>
      <c r="O31" s="3"/>
      <c r="P31" s="3"/>
      <c r="Q31" s="3">
        <v>1</v>
      </c>
      <c r="R31" s="6">
        <f t="shared" si="0"/>
        <v>4</v>
      </c>
      <c r="S31" s="6">
        <f>SUM('1 тур'!R31,'2 тур'!R31,'3 тур'!R31)</f>
        <v>23</v>
      </c>
      <c r="T31" s="21">
        <f>SUMIF(C31:Q31,"=1",C55:Q55)</f>
        <v>87</v>
      </c>
      <c r="U31" s="21">
        <f>SUM('1 тур'!S31,'2 тур'!S31)+SUMIF(C31:Q31,"=1",C55:Q55)</f>
        <v>228</v>
      </c>
      <c r="V31" s="8"/>
      <c r="W31" s="8"/>
      <c r="X31" s="8"/>
      <c r="Y31" s="8"/>
      <c r="Z31" s="8"/>
    </row>
    <row r="32" spans="1:26" ht="15.75">
      <c r="A32" s="12">
        <f>('1 тур'!A32)</f>
        <v>29</v>
      </c>
      <c r="B32" s="17" t="str">
        <f>('1 тур'!B32)</f>
        <v>М-16</v>
      </c>
      <c r="C32" s="3"/>
      <c r="D32" s="3"/>
      <c r="E32" s="3"/>
      <c r="F32" s="3"/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  <c r="Q32" s="3">
        <v>1</v>
      </c>
      <c r="R32" s="6">
        <f t="shared" si="0"/>
        <v>2</v>
      </c>
      <c r="S32" s="6">
        <f>SUM('1 тур'!R32,'2 тур'!R32,'3 тур'!R32)</f>
        <v>12</v>
      </c>
      <c r="T32" s="21">
        <f>SUMIF(C32:Q32,"=1",C55:Q55)</f>
        <v>32</v>
      </c>
      <c r="U32" s="21">
        <f>SUM('1 тур'!S32,'2 тур'!S32)+SUMIF(C32:Q32,"=1",C55:Q55)</f>
        <v>155</v>
      </c>
      <c r="V32" s="8"/>
      <c r="W32" s="8"/>
      <c r="X32" s="8"/>
      <c r="Y32" s="8"/>
      <c r="Z32" s="8"/>
    </row>
    <row r="33" spans="1:26" ht="15.75">
      <c r="A33" s="12">
        <f>('1 тур'!A33)</f>
        <v>30</v>
      </c>
      <c r="B33" s="17" t="str">
        <f>('1 тур'!B33)</f>
        <v>42</v>
      </c>
      <c r="C33" s="3"/>
      <c r="D33" s="3"/>
      <c r="E33" s="3"/>
      <c r="F33" s="3"/>
      <c r="G33" s="3"/>
      <c r="H33" s="3">
        <v>1</v>
      </c>
      <c r="I33" s="3">
        <v>1</v>
      </c>
      <c r="J33" s="3"/>
      <c r="K33" s="3"/>
      <c r="L33" s="3">
        <v>1</v>
      </c>
      <c r="M33" s="3"/>
      <c r="N33" s="3"/>
      <c r="O33" s="3">
        <v>1</v>
      </c>
      <c r="P33" s="3"/>
      <c r="Q33" s="3">
        <v>1</v>
      </c>
      <c r="R33" s="6">
        <f t="shared" si="0"/>
        <v>5</v>
      </c>
      <c r="S33" s="6">
        <f>SUM('1 тур'!R33,'2 тур'!R33,'3 тур'!R33)</f>
        <v>17</v>
      </c>
      <c r="T33" s="21">
        <f>SUMIF(C33:Q33,"=1",C55:Q55)</f>
        <v>95</v>
      </c>
      <c r="U33" s="21">
        <f>SUM('1 тур'!S33,'2 тур'!S33)+SUMIF(C33:Q33,"=1",C55:Q55)</f>
        <v>198</v>
      </c>
      <c r="V33" s="8"/>
      <c r="W33" s="8"/>
      <c r="X33" s="8"/>
      <c r="Y33" s="8"/>
      <c r="Z33" s="8"/>
    </row>
    <row r="34" spans="1:26" ht="15.75">
      <c r="A34" s="12">
        <f>('1 тур'!A34)</f>
        <v>31</v>
      </c>
      <c r="B34" s="17" t="str">
        <f>('1 тур'!B34)</f>
        <v>ВПН</v>
      </c>
      <c r="C34" s="3"/>
      <c r="D34" s="3"/>
      <c r="E34" s="3"/>
      <c r="F34" s="3"/>
      <c r="G34" s="3"/>
      <c r="H34" s="3"/>
      <c r="I34" s="3">
        <v>1</v>
      </c>
      <c r="J34" s="3">
        <v>1</v>
      </c>
      <c r="K34" s="3"/>
      <c r="L34" s="3">
        <v>1</v>
      </c>
      <c r="M34" s="3"/>
      <c r="N34" s="3">
        <v>1</v>
      </c>
      <c r="O34" s="3"/>
      <c r="P34" s="3"/>
      <c r="Q34" s="3">
        <v>1</v>
      </c>
      <c r="R34" s="6">
        <f t="shared" si="0"/>
        <v>5</v>
      </c>
      <c r="S34" s="6">
        <f>SUM('1 тур'!R34,'2 тур'!R34,'3 тур'!R34)</f>
        <v>12</v>
      </c>
      <c r="T34" s="21">
        <f>SUMIF(C34:Q34,"=1",C55:Q55)</f>
        <v>99</v>
      </c>
      <c r="U34" s="21">
        <f>SUM('1 тур'!S34,'2 тур'!S34)+SUMIF(C34:Q34,"=1",C55:Q55)</f>
        <v>142</v>
      </c>
      <c r="V34" s="8"/>
      <c r="W34" s="8"/>
      <c r="X34" s="8"/>
      <c r="Y34" s="8"/>
      <c r="Z34" s="8"/>
    </row>
    <row r="35" spans="1:26" ht="15.75">
      <c r="A35" s="12">
        <f>('1 тур'!A35)</f>
        <v>32</v>
      </c>
      <c r="B35" s="17" t="str">
        <f>('1 тур'!B35)</f>
        <v>Эволюция</v>
      </c>
      <c r="C35" s="3"/>
      <c r="D35" s="3"/>
      <c r="E35" s="3"/>
      <c r="F35" s="3">
        <v>1</v>
      </c>
      <c r="G35" s="3"/>
      <c r="H35" s="3">
        <v>1</v>
      </c>
      <c r="I35" s="3"/>
      <c r="J35" s="3"/>
      <c r="K35" s="3">
        <v>1</v>
      </c>
      <c r="L35" s="3"/>
      <c r="M35" s="3">
        <v>1</v>
      </c>
      <c r="N35" s="3">
        <v>1</v>
      </c>
      <c r="O35" s="3"/>
      <c r="P35" s="3"/>
      <c r="Q35" s="3"/>
      <c r="R35" s="6">
        <f t="shared" si="0"/>
        <v>5</v>
      </c>
      <c r="S35" s="6">
        <f>SUM('1 тур'!R35,'2 тур'!R35,'3 тур'!R35)</f>
        <v>21</v>
      </c>
      <c r="T35" s="21">
        <f>SUMIF(C35:Q35,"=1",C55:Q55)</f>
        <v>140</v>
      </c>
      <c r="U35" s="21">
        <f>SUM('1 тур'!S35,'2 тур'!S35)+SUMIF(C35:Q35,"=1",C55:Q55)</f>
        <v>258</v>
      </c>
      <c r="V35" s="8"/>
      <c r="W35" s="8"/>
      <c r="X35" s="8"/>
      <c r="Y35" s="8"/>
      <c r="Z35" s="8"/>
    </row>
    <row r="36" spans="1:26" ht="15.75">
      <c r="A36" s="12">
        <f>('1 тур'!A36)</f>
        <v>33</v>
      </c>
      <c r="B36" s="17" t="str">
        <f>('1 тур'!B36)</f>
        <v>Победа</v>
      </c>
      <c r="C36" s="3"/>
      <c r="D36" s="3"/>
      <c r="E36" s="3"/>
      <c r="F36" s="3"/>
      <c r="G36" s="3"/>
      <c r="H36" s="3"/>
      <c r="I36" s="3">
        <v>1</v>
      </c>
      <c r="J36" s="3"/>
      <c r="K36" s="3"/>
      <c r="L36" s="3">
        <v>1</v>
      </c>
      <c r="M36" s="3"/>
      <c r="N36" s="3">
        <v>1</v>
      </c>
      <c r="O36" s="3"/>
      <c r="P36" s="3"/>
      <c r="Q36" s="3"/>
      <c r="R36" s="6">
        <f aca="true" t="shared" si="1" ref="R36:R67">COUNTA(C36:Q36)</f>
        <v>3</v>
      </c>
      <c r="S36" s="6">
        <f>SUM('1 тур'!R36,'2 тур'!R36,'3 тур'!R36)</f>
        <v>14</v>
      </c>
      <c r="T36" s="21">
        <f>SUMIF(C36:Q36,"=1",C55:Q55)</f>
        <v>67</v>
      </c>
      <c r="U36" s="21">
        <f>SUM('1 тур'!S36,'2 тур'!S36)+SUMIF(C36:Q36,"=1",C55:Q55)</f>
        <v>110</v>
      </c>
      <c r="V36" s="8"/>
      <c r="W36" s="8"/>
      <c r="X36" s="8"/>
      <c r="Y36" s="8"/>
      <c r="Z36" s="8"/>
    </row>
    <row r="37" spans="1:26" ht="15.75">
      <c r="A37" s="12">
        <f>('1 тур'!A37)</f>
        <v>34</v>
      </c>
      <c r="B37" s="17" t="str">
        <f>('1 тур'!B37)</f>
        <v>Стой!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>
        <v>1</v>
      </c>
      <c r="R37" s="6">
        <f t="shared" si="1"/>
        <v>1</v>
      </c>
      <c r="S37" s="6">
        <f>SUM('1 тур'!R37,'2 тур'!R37,'3 тур'!R37)</f>
        <v>6</v>
      </c>
      <c r="T37" s="21">
        <f>SUMIF(C37:Q37,"=1",C55:Q55)</f>
        <v>9</v>
      </c>
      <c r="U37" s="21">
        <f>SUM('1 тур'!S37,'2 тур'!S37)+SUMIF(C37:Q37,"=1",C55:Q55)</f>
        <v>24</v>
      </c>
      <c r="V37" s="8"/>
      <c r="W37" s="8"/>
      <c r="X37" s="8"/>
      <c r="Y37" s="8"/>
      <c r="Z37" s="8"/>
    </row>
    <row r="38" spans="1:26" ht="15.75">
      <c r="A38" s="12">
        <f>('1 тур'!A38)</f>
        <v>35</v>
      </c>
      <c r="B38" s="17" t="str">
        <f>('1 тур'!B38)</f>
        <v>Инженеры</v>
      </c>
      <c r="C38" s="3"/>
      <c r="D38" s="3"/>
      <c r="E38" s="3"/>
      <c r="F38" s="3"/>
      <c r="G38" s="3">
        <v>1</v>
      </c>
      <c r="H38" s="3">
        <v>1</v>
      </c>
      <c r="I38" s="3">
        <v>1</v>
      </c>
      <c r="J38" s="3"/>
      <c r="K38" s="3">
        <v>1</v>
      </c>
      <c r="L38" s="3"/>
      <c r="M38" s="3">
        <v>1</v>
      </c>
      <c r="N38" s="3"/>
      <c r="O38" s="3"/>
      <c r="P38" s="3"/>
      <c r="Q38" s="3">
        <v>1</v>
      </c>
      <c r="R38" s="6">
        <f t="shared" si="1"/>
        <v>6</v>
      </c>
      <c r="S38" s="6">
        <f>SUM('1 тур'!R38,'2 тур'!R38,'3 тур'!R38)</f>
        <v>21</v>
      </c>
      <c r="T38" s="21">
        <f>SUMIF(C38:Q38,"=1",C55:Q55)</f>
        <v>134</v>
      </c>
      <c r="U38" s="21">
        <f>SUM('1 тур'!S38,'2 тур'!S38)+SUMIF(C38:Q38,"=1",C55:Q55)</f>
        <v>228</v>
      </c>
      <c r="V38" s="8"/>
      <c r="W38" s="8"/>
      <c r="X38" s="8"/>
      <c r="Y38" s="8"/>
      <c r="Z38" s="8"/>
    </row>
    <row r="39" spans="1:26" ht="15.75">
      <c r="A39" s="12">
        <f>('1 тур'!A39)</f>
        <v>39</v>
      </c>
      <c r="B39" s="17" t="str">
        <f>('1 тур'!B39)</f>
        <v>Братья по разуму</v>
      </c>
      <c r="C39" s="3"/>
      <c r="D39" s="3"/>
      <c r="E39" s="3"/>
      <c r="F39" s="3"/>
      <c r="G39" s="3"/>
      <c r="H39" s="3"/>
      <c r="I39" s="3">
        <v>1</v>
      </c>
      <c r="J39" s="3"/>
      <c r="K39" s="3"/>
      <c r="L39" s="3">
        <v>1</v>
      </c>
      <c r="M39" s="3"/>
      <c r="N39" s="3"/>
      <c r="O39" s="3">
        <v>1</v>
      </c>
      <c r="P39" s="3"/>
      <c r="Q39" s="3">
        <v>1</v>
      </c>
      <c r="R39" s="6">
        <f t="shared" si="1"/>
        <v>4</v>
      </c>
      <c r="S39" s="6">
        <f>SUM('1 тур'!R39,'2 тур'!R39,'3 тур'!R39)</f>
        <v>12</v>
      </c>
      <c r="T39" s="21">
        <f>SUMIF(C39:Q39,"=1",C55:Q55)</f>
        <v>72</v>
      </c>
      <c r="U39" s="21">
        <f>SUM('1 тур'!S39,'2 тур'!S39)+SUMIF(C39:Q39,"=1",C55:Q55)</f>
        <v>98</v>
      </c>
      <c r="V39" s="8"/>
      <c r="W39" s="8"/>
      <c r="X39" s="8"/>
      <c r="Y39" s="8"/>
      <c r="Z39" s="8"/>
    </row>
    <row r="40" spans="1:26" ht="15.75">
      <c r="A40" s="12">
        <f>('1 тур'!A40)</f>
        <v>40</v>
      </c>
      <c r="B40" s="17" t="str">
        <f>('1 тур'!B40)</f>
        <v>Крутая извилина</v>
      </c>
      <c r="C40" s="3">
        <v>1</v>
      </c>
      <c r="D40" s="3"/>
      <c r="E40" s="3"/>
      <c r="F40" s="3"/>
      <c r="G40" s="3"/>
      <c r="H40" s="3">
        <v>1</v>
      </c>
      <c r="I40" s="3">
        <v>1</v>
      </c>
      <c r="J40" s="3">
        <v>1</v>
      </c>
      <c r="K40" s="3">
        <v>1</v>
      </c>
      <c r="L40" s="3"/>
      <c r="M40" s="3"/>
      <c r="N40" s="3"/>
      <c r="O40" s="3"/>
      <c r="P40" s="3">
        <v>1</v>
      </c>
      <c r="Q40" s="3">
        <v>1</v>
      </c>
      <c r="R40" s="6">
        <f t="shared" si="1"/>
        <v>7</v>
      </c>
      <c r="S40" s="6">
        <f>SUM('1 тур'!R40,'2 тур'!R40,'3 тур'!R40)</f>
        <v>22</v>
      </c>
      <c r="T40" s="21">
        <f>SUMIF(C40:Q40,"=1",C55:Q55)</f>
        <v>179</v>
      </c>
      <c r="U40" s="21">
        <f>SUM('1 тур'!S40,'2 тур'!S40)+SUMIF(C40:Q40,"=1",C55:Q55)</f>
        <v>297</v>
      </c>
      <c r="V40" s="8"/>
      <c r="W40" s="8"/>
      <c r="X40" s="8"/>
      <c r="Y40" s="8"/>
      <c r="Z40" s="8"/>
    </row>
    <row r="41" spans="1:26" ht="15.75">
      <c r="A41" s="12">
        <f>('1 тур'!A41)</f>
        <v>41</v>
      </c>
      <c r="B41" s="17" t="str">
        <f>('1 тур'!B41)</f>
        <v>Иерусалимские хроники</v>
      </c>
      <c r="C41" s="3">
        <v>1</v>
      </c>
      <c r="D41" s="3">
        <v>1</v>
      </c>
      <c r="E41" s="3"/>
      <c r="F41" s="3"/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/>
      <c r="O41" s="3">
        <v>1</v>
      </c>
      <c r="P41" s="3"/>
      <c r="Q41" s="3">
        <v>1</v>
      </c>
      <c r="R41" s="6">
        <f t="shared" si="1"/>
        <v>11</v>
      </c>
      <c r="S41" s="6">
        <f>SUM('1 тур'!R41,'2 тур'!R41,'3 тур'!R41)</f>
        <v>28</v>
      </c>
      <c r="T41" s="21">
        <f>SUMIF(C41:Q41,"=1",C55:Q55)</f>
        <v>262</v>
      </c>
      <c r="U41" s="21">
        <f>SUM('1 тур'!S41,'2 тур'!S41)+SUMIF(C41:Q41,"=1",C55:Q55)</f>
        <v>425</v>
      </c>
      <c r="V41" s="8"/>
      <c r="W41" s="8"/>
      <c r="X41" s="8"/>
      <c r="Y41" s="8"/>
      <c r="Z41" s="8"/>
    </row>
    <row r="42" spans="1:26" ht="15.75">
      <c r="A42" s="12">
        <f>('1 тур'!A42)</f>
        <v>42</v>
      </c>
      <c r="B42" s="17" t="str">
        <f>('1 тур'!B42)</f>
        <v>Гигантский заяц</v>
      </c>
      <c r="C42" s="3"/>
      <c r="D42" s="3">
        <v>1</v>
      </c>
      <c r="E42" s="3"/>
      <c r="F42" s="3"/>
      <c r="G42" s="3"/>
      <c r="H42" s="3"/>
      <c r="I42" s="3"/>
      <c r="J42" s="3">
        <v>1</v>
      </c>
      <c r="K42" s="3"/>
      <c r="L42" s="3"/>
      <c r="M42" s="3"/>
      <c r="N42" s="3"/>
      <c r="O42" s="3">
        <v>1</v>
      </c>
      <c r="P42" s="3"/>
      <c r="Q42" s="3"/>
      <c r="R42" s="6">
        <f t="shared" si="1"/>
        <v>3</v>
      </c>
      <c r="S42" s="6">
        <f>SUM('1 тур'!R42,'2 тур'!R42,'3 тур'!R42)</f>
        <v>14</v>
      </c>
      <c r="T42" s="21">
        <f>SUMIF(C42:Q42,"=1",C55:Q55)</f>
        <v>76</v>
      </c>
      <c r="U42" s="21">
        <f>SUM('1 тур'!S42,'2 тур'!S42)+SUMIF(C42:Q42,"=1",C55:Q55)</f>
        <v>155</v>
      </c>
      <c r="V42" s="8"/>
      <c r="W42" s="8"/>
      <c r="X42" s="8"/>
      <c r="Y42" s="8"/>
      <c r="Z42" s="8"/>
    </row>
    <row r="43" spans="1:26" ht="15.75">
      <c r="A43" s="12">
        <f>('1 тур'!A43)</f>
        <v>43</v>
      </c>
      <c r="B43" s="17" t="str">
        <f>('1 тур'!B43)</f>
        <v>Вист!</v>
      </c>
      <c r="C43" s="3"/>
      <c r="D43" s="3"/>
      <c r="E43" s="3"/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/>
      <c r="P43" s="3"/>
      <c r="Q43" s="3">
        <v>1</v>
      </c>
      <c r="R43" s="6">
        <f t="shared" si="1"/>
        <v>7</v>
      </c>
      <c r="S43" s="6">
        <f>SUM('1 тур'!R43,'2 тур'!R43,'3 тур'!R43)</f>
        <v>22</v>
      </c>
      <c r="T43" s="21">
        <f>SUMIF(C43:Q43,"=1",C55:Q55)</f>
        <v>141</v>
      </c>
      <c r="U43" s="21">
        <f>SUM('1 тур'!S43,'2 тур'!S43)+SUMIF(C43:Q43,"=1",C55:Q55)</f>
        <v>316</v>
      </c>
      <c r="V43" s="8"/>
      <c r="W43" s="8"/>
      <c r="X43" s="8"/>
      <c r="Y43" s="8"/>
      <c r="Z43" s="8"/>
    </row>
    <row r="44" spans="1:26" ht="15.75">
      <c r="A44" s="12">
        <f>('1 тур'!A44)</f>
        <v>44</v>
      </c>
      <c r="B44" s="17" t="str">
        <f>('1 тур'!B44)</f>
        <v>10 вал</v>
      </c>
      <c r="C44" s="3">
        <v>1</v>
      </c>
      <c r="D44" s="3">
        <v>1</v>
      </c>
      <c r="E44" s="3"/>
      <c r="F44" s="3"/>
      <c r="G44" s="3">
        <v>1</v>
      </c>
      <c r="H44" s="3">
        <v>1</v>
      </c>
      <c r="I44" s="3">
        <v>1</v>
      </c>
      <c r="J44" s="3">
        <v>1</v>
      </c>
      <c r="K44" s="3"/>
      <c r="L44" s="3">
        <v>1</v>
      </c>
      <c r="M44" s="3"/>
      <c r="N44" s="3">
        <v>1</v>
      </c>
      <c r="O44" s="3">
        <v>1</v>
      </c>
      <c r="P44" s="3"/>
      <c r="Q44" s="3">
        <v>1</v>
      </c>
      <c r="R44" s="6">
        <f t="shared" si="1"/>
        <v>10</v>
      </c>
      <c r="S44" s="6">
        <f>SUM('1 тур'!R44,'2 тур'!R44,'3 тур'!R44)</f>
        <v>29</v>
      </c>
      <c r="T44" s="21">
        <f>SUMIF(C44:Q44,"=1",C55:Q55)</f>
        <v>243</v>
      </c>
      <c r="U44" s="21">
        <f>SUM('1 тур'!S44,'2 тур'!S44)+SUMIF(C44:Q44,"=1",C55:Q55)</f>
        <v>384</v>
      </c>
      <c r="V44" s="8"/>
      <c r="W44" s="8"/>
      <c r="X44" s="8"/>
      <c r="Y44" s="8"/>
      <c r="Z44" s="8"/>
    </row>
    <row r="45" spans="1:26" ht="15.75">
      <c r="A45" s="12">
        <f>('1 тур'!A45)</f>
        <v>45</v>
      </c>
      <c r="B45" s="17" t="str">
        <f>('1 тур'!B45)</f>
        <v>Ла-Гвардия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>
        <v>1</v>
      </c>
      <c r="L45" s="3">
        <v>1</v>
      </c>
      <c r="M45" s="3"/>
      <c r="N45" s="3">
        <v>1</v>
      </c>
      <c r="O45" s="3"/>
      <c r="P45" s="3"/>
      <c r="Q45" s="3">
        <v>1</v>
      </c>
      <c r="R45" s="6">
        <f t="shared" si="1"/>
        <v>8</v>
      </c>
      <c r="S45" s="6">
        <f>SUM('1 тур'!R45,'2 тур'!R45,'3 тур'!R45)</f>
        <v>25</v>
      </c>
      <c r="T45" s="21">
        <f>SUMIF(C45:Q45,"=1",C55:Q55)</f>
        <v>193</v>
      </c>
      <c r="U45" s="21">
        <f>SUM('1 тур'!S45,'2 тур'!S45)+SUMIF(C45:Q45,"=1",C55:Q55)</f>
        <v>360</v>
      </c>
      <c r="V45" s="8"/>
      <c r="W45" s="8"/>
      <c r="X45" s="8"/>
      <c r="Y45" s="8"/>
      <c r="Z45" s="8"/>
    </row>
    <row r="46" spans="1:26" ht="15.75">
      <c r="A46" s="12">
        <f>('1 тур'!A46)</f>
        <v>46</v>
      </c>
      <c r="B46" s="17" t="str">
        <f>('1 тур'!B46)</f>
        <v>Варан</v>
      </c>
      <c r="C46" s="3"/>
      <c r="D46" s="3"/>
      <c r="E46" s="3"/>
      <c r="F46" s="3"/>
      <c r="G46" s="3"/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/>
      <c r="O46" s="3">
        <v>1</v>
      </c>
      <c r="P46" s="3"/>
      <c r="Q46" s="3">
        <v>1</v>
      </c>
      <c r="R46" s="6">
        <f t="shared" si="1"/>
        <v>8</v>
      </c>
      <c r="S46" s="6">
        <f>SUM('1 тур'!R46,'2 тур'!R46,'3 тур'!R46)</f>
        <v>24</v>
      </c>
      <c r="T46" s="21">
        <f>SUMIF(C46:Q46,"=1",C55:Q55)</f>
        <v>166</v>
      </c>
      <c r="U46" s="21">
        <f>SUM('1 тур'!S46,'2 тур'!S46)+SUMIF(C46:Q46,"=1",C55:Q55)</f>
        <v>314</v>
      </c>
      <c r="V46" s="8"/>
      <c r="W46" s="8"/>
      <c r="X46" s="8"/>
      <c r="Y46" s="8"/>
      <c r="Z46" s="8"/>
    </row>
    <row r="47" spans="1:26" ht="15.75">
      <c r="A47" s="12">
        <f>('1 тур'!A47)</f>
        <v>47</v>
      </c>
      <c r="B47" s="17" t="str">
        <f>('1 тур'!B47)</f>
        <v>Дилетанты</v>
      </c>
      <c r="C47" s="3"/>
      <c r="D47" s="3"/>
      <c r="E47" s="3"/>
      <c r="F47" s="3"/>
      <c r="G47" s="3"/>
      <c r="H47" s="3"/>
      <c r="I47" s="3">
        <v>1</v>
      </c>
      <c r="J47" s="3"/>
      <c r="K47" s="3">
        <v>1</v>
      </c>
      <c r="L47" s="3">
        <v>1</v>
      </c>
      <c r="M47" s="3">
        <v>1</v>
      </c>
      <c r="N47" s="3">
        <v>1</v>
      </c>
      <c r="O47" s="3"/>
      <c r="P47" s="3"/>
      <c r="Q47" s="3">
        <v>1</v>
      </c>
      <c r="R47" s="6">
        <f t="shared" si="1"/>
        <v>6</v>
      </c>
      <c r="S47" s="6">
        <f>SUM('1 тур'!R47,'2 тур'!R47,'3 тур'!R47)</f>
        <v>25</v>
      </c>
      <c r="T47" s="21">
        <f>SUMIF(C47:Q47,"=1",C55:Q55)</f>
        <v>124</v>
      </c>
      <c r="U47" s="21">
        <f>SUM('1 тур'!S47,'2 тур'!S47)+SUMIF(C47:Q47,"=1",C55:Q55)</f>
        <v>325</v>
      </c>
      <c r="V47" s="8"/>
      <c r="W47" s="8"/>
      <c r="X47" s="8"/>
      <c r="Y47" s="8"/>
      <c r="Z47" s="8"/>
    </row>
    <row r="48" spans="1:26" ht="15.75">
      <c r="A48" s="12">
        <f>('1 тур'!A48)</f>
        <v>48</v>
      </c>
      <c r="B48" s="17" t="str">
        <f>('1 тур'!B48)</f>
        <v>Формула пороха</v>
      </c>
      <c r="C48" s="3"/>
      <c r="D48" s="3"/>
      <c r="E48" s="3"/>
      <c r="F48" s="3">
        <v>1</v>
      </c>
      <c r="G48" s="3"/>
      <c r="H48" s="3">
        <v>1</v>
      </c>
      <c r="I48" s="3"/>
      <c r="J48" s="3">
        <v>1</v>
      </c>
      <c r="K48" s="3">
        <v>1</v>
      </c>
      <c r="L48" s="3">
        <v>1</v>
      </c>
      <c r="M48" s="3">
        <v>1</v>
      </c>
      <c r="N48" s="3"/>
      <c r="O48" s="3"/>
      <c r="P48" s="3"/>
      <c r="Q48" s="3">
        <v>1</v>
      </c>
      <c r="R48" s="6">
        <f t="shared" si="1"/>
        <v>7</v>
      </c>
      <c r="S48" s="6">
        <f>SUM('1 тур'!R48,'2 тур'!R48,'3 тур'!R48)</f>
        <v>22</v>
      </c>
      <c r="T48" s="21">
        <f>SUMIF(C48:Q48,"=1",C55:Q55)</f>
        <v>160</v>
      </c>
      <c r="U48" s="21">
        <f>SUM('1 тур'!S48,'2 тур'!S48)+SUMIF(C48:Q48,"=1",C55:Q55)</f>
        <v>266</v>
      </c>
      <c r="V48" s="8"/>
      <c r="W48" s="8"/>
      <c r="X48" s="8"/>
      <c r="Y48" s="8"/>
      <c r="Z48" s="8"/>
    </row>
    <row r="49" spans="1:26" ht="15.75">
      <c r="A49" s="12">
        <f>('1 тур'!A49)</f>
        <v>49</v>
      </c>
      <c r="B49" s="17" t="str">
        <f>('1 тур'!B49)</f>
        <v>Какая Разница</v>
      </c>
      <c r="C49" s="3"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6">
        <f t="shared" si="1"/>
        <v>1</v>
      </c>
      <c r="S49" s="6">
        <f>SUM('1 тур'!R49,'2 тур'!R49,'3 тур'!R49)</f>
        <v>6</v>
      </c>
      <c r="T49" s="21">
        <f>SUMIF(C49:Q49,"=1",C55:Q55)</f>
        <v>35</v>
      </c>
      <c r="U49" s="21">
        <f>SUM('1 тур'!S49,'2 тур'!S49)+SUMIF(C49:Q49,"=1",C55:Q55)</f>
        <v>90</v>
      </c>
      <c r="V49" s="8"/>
      <c r="W49" s="8"/>
      <c r="X49" s="8"/>
      <c r="Y49" s="8"/>
      <c r="Z49" s="8"/>
    </row>
    <row r="50" spans="1:26" ht="15.75">
      <c r="A50" s="12">
        <f>('1 тур'!A50)</f>
        <v>0</v>
      </c>
      <c r="B50" s="17">
        <f>('1 тур'!B55)</f>
        <v>46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6">
        <f t="shared" si="1"/>
        <v>0</v>
      </c>
      <c r="S50" s="6">
        <f>SUM('1 тур'!R50,'2 тур'!R50,'3 тур'!R50)</f>
        <v>0</v>
      </c>
      <c r="T50" s="21">
        <f>SUMIF(C50:Q50,"=1",C55:Q55)</f>
        <v>0</v>
      </c>
      <c r="U50" s="21">
        <f>SUM('1 тур'!S50,'2 тур'!S50)+SUMIF(C50:Q50,"=1",C55:Q55)</f>
        <v>0</v>
      </c>
      <c r="V50" s="8"/>
      <c r="W50" s="8"/>
      <c r="X50" s="8"/>
      <c r="Y50" s="8"/>
      <c r="Z50" s="8"/>
    </row>
    <row r="51" spans="1:26" ht="15.75">
      <c r="A51" s="12">
        <f>('1 тур'!A51)</f>
        <v>0</v>
      </c>
      <c r="B51" s="17">
        <f>('1 тур'!B56)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>
        <f t="shared" si="1"/>
        <v>0</v>
      </c>
      <c r="S51" s="6">
        <f>SUM('1 тур'!R51,'2 тур'!R51,'3 тур'!R51)</f>
        <v>0</v>
      </c>
      <c r="T51" s="21">
        <f>SUMIF(C51:Q51,"=1",C55:Q55)</f>
        <v>0</v>
      </c>
      <c r="U51" s="21">
        <f>SUM('1 тур'!S51,'2 тур'!S51)+SUMIF(C51:Q51,"=1",C55:Q55)</f>
        <v>0</v>
      </c>
      <c r="V51" s="8"/>
      <c r="W51" s="8"/>
      <c r="X51" s="8"/>
      <c r="Y51" s="8"/>
      <c r="Z51" s="8"/>
    </row>
    <row r="52" spans="1:26" ht="15.75">
      <c r="A52" s="12">
        <f>('1 тур'!A52)</f>
        <v>0</v>
      </c>
      <c r="B52" s="17">
        <f>('1 тур'!B52)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>
        <f t="shared" si="1"/>
        <v>0</v>
      </c>
      <c r="S52" s="6">
        <f>SUM('1 тур'!R52,'2 тур'!R52,'3 тур'!R52)</f>
        <v>0</v>
      </c>
      <c r="T52" s="21">
        <f>SUMIF(C52:Q52,"=1",C55:Q55)</f>
        <v>0</v>
      </c>
      <c r="U52" s="21">
        <f>SUM('1 тур'!S52,'2 тур'!S52)+SUMIF(C52:Q52,"=1",C55:Q55)</f>
        <v>0</v>
      </c>
      <c r="V52" s="8"/>
      <c r="W52" s="8"/>
      <c r="X52" s="8"/>
      <c r="Y52" s="8"/>
      <c r="Z52" s="8"/>
    </row>
    <row r="53" spans="1:26" ht="15.75">
      <c r="A53" s="12">
        <f>('1 тур'!A53)</f>
        <v>0</v>
      </c>
      <c r="B53" s="17">
        <f>('1 тур'!B53)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>
        <f t="shared" si="1"/>
        <v>0</v>
      </c>
      <c r="S53" s="6">
        <f>SUM('1 тур'!R53,'2 тур'!R53,'3 тур'!R53)</f>
        <v>0</v>
      </c>
      <c r="T53" s="21">
        <f>SUMIF(C53:Q53,"=1",C55:Q55)</f>
        <v>0</v>
      </c>
      <c r="U53" s="21">
        <f>SUM('1 тур'!S53,'2 тур'!S53)+SUMIF(C53:Q53,"=1",C55:Q55)</f>
        <v>0</v>
      </c>
      <c r="V53" s="8"/>
      <c r="W53" s="8"/>
      <c r="X53" s="8"/>
      <c r="Y53" s="8"/>
      <c r="Z53" s="8"/>
    </row>
    <row r="54" spans="1:26" ht="15.75">
      <c r="A54" s="12">
        <f>('1 тур'!A54)</f>
        <v>0</v>
      </c>
      <c r="B54" s="17">
        <f>('1 тур'!B54)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>
        <f t="shared" si="1"/>
        <v>0</v>
      </c>
      <c r="S54" s="6">
        <f>SUM('1 тур'!R54,'2 тур'!R54,'3 тур'!R54)</f>
        <v>0</v>
      </c>
      <c r="T54" s="21">
        <f>SUMIF(C54:Q54,"=1",C55:Q55)</f>
        <v>0</v>
      </c>
      <c r="U54" s="21">
        <f>SUM('1 тур'!S54,'2 тур'!S54)+SUMIF(C54:Q54,"=1",C55:Q55)</f>
        <v>0</v>
      </c>
      <c r="V54" s="8"/>
      <c r="W54" s="8"/>
      <c r="X54" s="8"/>
      <c r="Y54" s="8"/>
      <c r="Z54" s="8"/>
    </row>
    <row r="55" spans="2:19" ht="15.75">
      <c r="B55" s="19">
        <f>COUNTA('1 тур'!A4:'1 тур'!A54)</f>
        <v>46</v>
      </c>
      <c r="C55" s="7">
        <f>$B$55-COUNTA(C4:C54)</f>
        <v>35</v>
      </c>
      <c r="D55" s="7">
        <f aca="true" t="shared" si="2" ref="D55:Q55">$B$55-COUNTA(D4:D54)</f>
        <v>28</v>
      </c>
      <c r="E55" s="7">
        <f t="shared" si="2"/>
        <v>44</v>
      </c>
      <c r="F55" s="7">
        <f t="shared" si="2"/>
        <v>40</v>
      </c>
      <c r="G55" s="7">
        <f t="shared" si="2"/>
        <v>33</v>
      </c>
      <c r="H55" s="7">
        <f t="shared" si="2"/>
        <v>23</v>
      </c>
      <c r="I55" s="7">
        <f t="shared" si="2"/>
        <v>21</v>
      </c>
      <c r="J55" s="7">
        <f t="shared" si="2"/>
        <v>23</v>
      </c>
      <c r="K55" s="7">
        <f t="shared" si="2"/>
        <v>24</v>
      </c>
      <c r="L55" s="7">
        <f t="shared" si="2"/>
        <v>17</v>
      </c>
      <c r="M55" s="7">
        <f t="shared" si="2"/>
        <v>24</v>
      </c>
      <c r="N55" s="7">
        <f t="shared" si="2"/>
        <v>29</v>
      </c>
      <c r="O55" s="7">
        <f t="shared" si="2"/>
        <v>25</v>
      </c>
      <c r="P55" s="7">
        <f t="shared" si="2"/>
        <v>44</v>
      </c>
      <c r="Q55" s="7">
        <f t="shared" si="2"/>
        <v>9</v>
      </c>
      <c r="R55" s="8"/>
      <c r="S55" s="31"/>
    </row>
    <row r="56" ht="15.75">
      <c r="B56" s="18" t="s">
        <v>3</v>
      </c>
    </row>
  </sheetData>
  <mergeCells count="2">
    <mergeCell ref="C1:Q1"/>
    <mergeCell ref="V1:Z1"/>
  </mergeCells>
  <printOptions/>
  <pageMargins left="0.33" right="0.49" top="0.27" bottom="0.27" header="0.28" footer="0.2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95"/>
  <sheetViews>
    <sheetView zoomScale="75" zoomScaleNormal="75" workbookViewId="0" topLeftCell="A1">
      <selection activeCell="A1" sqref="A1:D47"/>
    </sheetView>
  </sheetViews>
  <sheetFormatPr defaultColWidth="9.140625" defaultRowHeight="12.75"/>
  <cols>
    <col min="1" max="1" width="30.57421875" style="0" customWidth="1"/>
    <col min="2" max="2" width="8.8515625" style="37" customWidth="1"/>
    <col min="3" max="3" width="10.7109375" style="37" customWidth="1"/>
    <col min="4" max="4" width="9.00390625" style="0" customWidth="1"/>
    <col min="10" max="10" width="24.57421875" style="0" customWidth="1"/>
    <col min="11" max="11" width="13.421875" style="0" customWidth="1"/>
  </cols>
  <sheetData>
    <row r="1" spans="1:9" ht="15">
      <c r="A1" s="29"/>
      <c r="B1" s="38" t="s">
        <v>71</v>
      </c>
      <c r="C1" s="38" t="s">
        <v>70</v>
      </c>
      <c r="I1" s="28" t="s">
        <v>63</v>
      </c>
    </row>
    <row r="2" spans="1:12" ht="15.75">
      <c r="A2" s="33" t="s">
        <v>33</v>
      </c>
      <c r="B2" s="37" t="s">
        <v>74</v>
      </c>
      <c r="C2" s="37">
        <v>31</v>
      </c>
      <c r="D2" s="39">
        <f>(C2-B2)</f>
        <v>20</v>
      </c>
      <c r="E2" s="13"/>
      <c r="F2" s="13"/>
      <c r="G2" s="14"/>
      <c r="I2" s="26">
        <v>1</v>
      </c>
      <c r="J2" s="26" t="s">
        <v>42</v>
      </c>
      <c r="K2" s="27"/>
      <c r="L2" s="26">
        <v>672</v>
      </c>
    </row>
    <row r="3" spans="1:12" ht="15.75">
      <c r="A3" s="33" t="s">
        <v>11</v>
      </c>
      <c r="B3" s="37">
        <v>7</v>
      </c>
      <c r="C3" s="37">
        <v>23</v>
      </c>
      <c r="D3" s="39">
        <f aca="true" t="shared" si="0" ref="D3:D47">(C3-B3)</f>
        <v>16</v>
      </c>
      <c r="E3" s="13"/>
      <c r="F3" s="13"/>
      <c r="G3" s="14"/>
      <c r="I3" s="26">
        <v>2</v>
      </c>
      <c r="J3" s="26" t="s">
        <v>1</v>
      </c>
      <c r="K3" s="27"/>
      <c r="L3" s="26">
        <v>670</v>
      </c>
    </row>
    <row r="4" spans="1:12" ht="15.75">
      <c r="A4" s="33" t="s">
        <v>34</v>
      </c>
      <c r="B4" s="37" t="s">
        <v>75</v>
      </c>
      <c r="C4" s="37">
        <v>27</v>
      </c>
      <c r="D4" s="39">
        <f t="shared" si="0"/>
        <v>13.5</v>
      </c>
      <c r="E4" s="13"/>
      <c r="F4" s="13"/>
      <c r="G4" s="14"/>
      <c r="I4" s="26">
        <v>3</v>
      </c>
      <c r="J4" s="26" t="s">
        <v>56</v>
      </c>
      <c r="K4" s="27"/>
      <c r="L4" s="26">
        <v>598</v>
      </c>
    </row>
    <row r="5" spans="1:12" ht="15.75">
      <c r="A5" s="33" t="s">
        <v>65</v>
      </c>
      <c r="B5" s="37" t="s">
        <v>79</v>
      </c>
      <c r="C5" s="37">
        <v>38</v>
      </c>
      <c r="D5" s="39">
        <f t="shared" si="0"/>
        <v>12.5</v>
      </c>
      <c r="E5" s="13"/>
      <c r="F5" s="13"/>
      <c r="G5" s="14"/>
      <c r="I5" s="26">
        <v>4</v>
      </c>
      <c r="J5" s="26" t="s">
        <v>57</v>
      </c>
      <c r="K5" s="27"/>
      <c r="L5" s="26">
        <v>578</v>
      </c>
    </row>
    <row r="6" spans="1:12" ht="15.75">
      <c r="A6" s="33" t="s">
        <v>12</v>
      </c>
      <c r="B6" s="37" t="s">
        <v>78</v>
      </c>
      <c r="C6" s="37">
        <v>33</v>
      </c>
      <c r="D6" s="39">
        <f t="shared" si="0"/>
        <v>11.5</v>
      </c>
      <c r="E6" s="13"/>
      <c r="F6" s="13"/>
      <c r="G6" s="14"/>
      <c r="I6" s="26">
        <v>5</v>
      </c>
      <c r="J6" s="26" t="s">
        <v>2</v>
      </c>
      <c r="K6" s="27"/>
      <c r="L6" s="26">
        <v>556</v>
      </c>
    </row>
    <row r="7" spans="1:12" ht="15.75">
      <c r="A7" s="33" t="s">
        <v>36</v>
      </c>
      <c r="B7" s="37" t="s">
        <v>79</v>
      </c>
      <c r="C7" s="37">
        <v>34</v>
      </c>
      <c r="D7" s="39">
        <f t="shared" si="0"/>
        <v>8.5</v>
      </c>
      <c r="E7" s="13"/>
      <c r="F7" s="13"/>
      <c r="G7" s="14"/>
      <c r="I7" s="26">
        <v>6</v>
      </c>
      <c r="J7" s="26" t="s">
        <v>25</v>
      </c>
      <c r="K7" s="27"/>
      <c r="L7" s="26">
        <v>552</v>
      </c>
    </row>
    <row r="8" spans="1:12" ht="15.75">
      <c r="A8" s="33" t="s">
        <v>38</v>
      </c>
      <c r="B8" s="37">
        <v>28</v>
      </c>
      <c r="C8" s="37">
        <v>35</v>
      </c>
      <c r="D8" s="39">
        <f t="shared" si="0"/>
        <v>7</v>
      </c>
      <c r="E8" s="13"/>
      <c r="F8" s="13"/>
      <c r="G8" s="14"/>
      <c r="I8" s="26">
        <v>7</v>
      </c>
      <c r="J8" s="26" t="s">
        <v>18</v>
      </c>
      <c r="K8" s="27"/>
      <c r="L8" s="26">
        <v>524</v>
      </c>
    </row>
    <row r="9" spans="1:12" ht="15.75">
      <c r="A9" s="33" t="s">
        <v>66</v>
      </c>
      <c r="B9" s="37" t="s">
        <v>82</v>
      </c>
      <c r="C9" s="37">
        <v>44</v>
      </c>
      <c r="D9" s="39">
        <f t="shared" si="0"/>
        <v>7</v>
      </c>
      <c r="E9" s="13"/>
      <c r="F9" s="13"/>
      <c r="G9" s="14"/>
      <c r="I9" s="26">
        <v>8</v>
      </c>
      <c r="J9" s="26" t="s">
        <v>20</v>
      </c>
      <c r="K9" s="27"/>
      <c r="L9" s="26">
        <v>502</v>
      </c>
    </row>
    <row r="10" spans="1:12" ht="15.75">
      <c r="A10" s="33" t="s">
        <v>27</v>
      </c>
      <c r="B10" s="37" t="s">
        <v>79</v>
      </c>
      <c r="C10" s="37">
        <v>32</v>
      </c>
      <c r="D10" s="39">
        <f t="shared" si="0"/>
        <v>6.5</v>
      </c>
      <c r="E10" s="13"/>
      <c r="F10" s="13"/>
      <c r="G10" s="14"/>
      <c r="I10" s="26">
        <v>9</v>
      </c>
      <c r="J10" s="26" t="s">
        <v>9</v>
      </c>
      <c r="K10" s="27"/>
      <c r="L10" s="26">
        <v>476</v>
      </c>
    </row>
    <row r="11" spans="1:12" ht="15.75">
      <c r="A11" s="33" t="s">
        <v>19</v>
      </c>
      <c r="B11" s="37" t="s">
        <v>72</v>
      </c>
      <c r="C11" s="37">
        <v>10</v>
      </c>
      <c r="D11" s="39">
        <f t="shared" si="0"/>
        <v>4.5</v>
      </c>
      <c r="E11" s="13"/>
      <c r="F11" s="13"/>
      <c r="G11" s="14"/>
      <c r="I11" s="26">
        <v>10</v>
      </c>
      <c r="J11" s="26" t="s">
        <v>19</v>
      </c>
      <c r="K11" s="27"/>
      <c r="L11" s="26">
        <v>472</v>
      </c>
    </row>
    <row r="12" spans="1:12" ht="15.75">
      <c r="A12" s="33" t="s">
        <v>6</v>
      </c>
      <c r="B12" s="37" t="s">
        <v>73</v>
      </c>
      <c r="C12" s="37">
        <v>13</v>
      </c>
      <c r="D12" s="39">
        <f t="shared" si="0"/>
        <v>4.5</v>
      </c>
      <c r="E12" s="13"/>
      <c r="F12" s="13"/>
      <c r="G12" s="14"/>
      <c r="I12" s="26">
        <v>11</v>
      </c>
      <c r="J12" s="26" t="s">
        <v>17</v>
      </c>
      <c r="K12" s="27"/>
      <c r="L12" s="26">
        <v>471</v>
      </c>
    </row>
    <row r="13" spans="1:12" ht="15.75">
      <c r="A13" s="33" t="s">
        <v>5</v>
      </c>
      <c r="B13" s="37" t="s">
        <v>78</v>
      </c>
      <c r="C13" s="37">
        <v>26</v>
      </c>
      <c r="D13" s="39">
        <f t="shared" si="0"/>
        <v>4.5</v>
      </c>
      <c r="E13" s="13"/>
      <c r="F13" s="13"/>
      <c r="G13" s="14"/>
      <c r="I13" s="26">
        <v>12</v>
      </c>
      <c r="J13" s="26" t="s">
        <v>32</v>
      </c>
      <c r="K13" s="27"/>
      <c r="L13" s="26">
        <v>462</v>
      </c>
    </row>
    <row r="14" spans="1:12" ht="15.75">
      <c r="A14" s="33" t="s">
        <v>20</v>
      </c>
      <c r="B14" s="37">
        <v>4</v>
      </c>
      <c r="C14" s="37">
        <v>8</v>
      </c>
      <c r="D14" s="39">
        <f t="shared" si="0"/>
        <v>4</v>
      </c>
      <c r="E14" s="13"/>
      <c r="F14" s="13"/>
      <c r="G14" s="14"/>
      <c r="I14" s="26">
        <v>13</v>
      </c>
      <c r="J14" s="26" t="s">
        <v>6</v>
      </c>
      <c r="K14" s="27"/>
      <c r="L14" s="26">
        <v>461</v>
      </c>
    </row>
    <row r="15" spans="1:12" ht="15.75">
      <c r="A15" s="33" t="s">
        <v>60</v>
      </c>
      <c r="B15" s="37" t="s">
        <v>82</v>
      </c>
      <c r="C15" s="37">
        <v>41</v>
      </c>
      <c r="D15" s="39">
        <f t="shared" si="0"/>
        <v>4</v>
      </c>
      <c r="E15" s="13"/>
      <c r="F15" s="13"/>
      <c r="G15" s="14"/>
      <c r="I15" s="26">
        <v>14</v>
      </c>
      <c r="J15" s="26" t="s">
        <v>15</v>
      </c>
      <c r="K15" s="27"/>
      <c r="L15" s="26">
        <v>436</v>
      </c>
    </row>
    <row r="16" spans="1:12" ht="15.75">
      <c r="A16" s="33" t="s">
        <v>24</v>
      </c>
      <c r="B16" s="37" t="s">
        <v>81</v>
      </c>
      <c r="C16" s="37">
        <v>37</v>
      </c>
      <c r="D16" s="39">
        <f t="shared" si="0"/>
        <v>3.5</v>
      </c>
      <c r="E16" s="13"/>
      <c r="F16" s="13"/>
      <c r="G16" s="14"/>
      <c r="I16" s="26">
        <v>15</v>
      </c>
      <c r="J16" s="26" t="s">
        <v>31</v>
      </c>
      <c r="K16" s="27"/>
      <c r="L16" s="26">
        <v>427</v>
      </c>
    </row>
    <row r="17" spans="1:12" ht="15.75">
      <c r="A17" s="33" t="s">
        <v>2</v>
      </c>
      <c r="B17" s="37">
        <v>2</v>
      </c>
      <c r="C17" s="37">
        <v>5</v>
      </c>
      <c r="D17" s="39">
        <f t="shared" si="0"/>
        <v>3</v>
      </c>
      <c r="E17" s="13"/>
      <c r="F17" s="13"/>
      <c r="G17" s="14"/>
      <c r="I17" s="26">
        <v>16</v>
      </c>
      <c r="J17" s="26" t="s">
        <v>13</v>
      </c>
      <c r="K17" s="27"/>
      <c r="L17" s="26">
        <v>418</v>
      </c>
    </row>
    <row r="18" spans="1:12" ht="15.75">
      <c r="A18" s="33" t="s">
        <v>44</v>
      </c>
      <c r="B18" s="37" t="s">
        <v>76</v>
      </c>
      <c r="C18" s="37">
        <v>18</v>
      </c>
      <c r="D18" s="39">
        <f t="shared" si="0"/>
        <v>2</v>
      </c>
      <c r="E18" s="13"/>
      <c r="F18" s="13"/>
      <c r="G18" s="14"/>
      <c r="I18" s="26">
        <v>17</v>
      </c>
      <c r="J18" s="26" t="s">
        <v>43</v>
      </c>
      <c r="K18" s="27"/>
      <c r="L18" s="26">
        <v>414</v>
      </c>
    </row>
    <row r="19" spans="1:12" ht="15.75">
      <c r="A19" s="33" t="s">
        <v>30</v>
      </c>
      <c r="B19" s="37" t="s">
        <v>83</v>
      </c>
      <c r="C19" s="37">
        <v>43</v>
      </c>
      <c r="D19" s="39">
        <f t="shared" si="0"/>
        <v>2</v>
      </c>
      <c r="E19" s="13"/>
      <c r="F19" s="13"/>
      <c r="G19" s="14"/>
      <c r="I19" s="26">
        <v>18</v>
      </c>
      <c r="J19" s="26" t="s">
        <v>44</v>
      </c>
      <c r="K19" s="27"/>
      <c r="L19" s="26">
        <v>409</v>
      </c>
    </row>
    <row r="20" spans="1:12" ht="15.75">
      <c r="A20" s="33" t="s">
        <v>1</v>
      </c>
      <c r="B20" s="37">
        <v>1</v>
      </c>
      <c r="C20" s="37">
        <v>2</v>
      </c>
      <c r="D20" s="39">
        <f t="shared" si="0"/>
        <v>1</v>
      </c>
      <c r="E20" s="13"/>
      <c r="F20" s="13"/>
      <c r="G20" s="14"/>
      <c r="I20" s="26">
        <v>19</v>
      </c>
      <c r="J20" s="26" t="s">
        <v>28</v>
      </c>
      <c r="K20" s="27"/>
      <c r="L20" s="26">
        <v>407</v>
      </c>
    </row>
    <row r="21" spans="1:12" ht="15.75">
      <c r="A21" s="33" t="s">
        <v>32</v>
      </c>
      <c r="B21" s="37" t="s">
        <v>74</v>
      </c>
      <c r="C21" s="37">
        <v>12</v>
      </c>
      <c r="D21" s="39">
        <f t="shared" si="0"/>
        <v>1</v>
      </c>
      <c r="E21" s="13"/>
      <c r="F21" s="13"/>
      <c r="G21" s="14"/>
      <c r="I21" s="26">
        <v>20</v>
      </c>
      <c r="J21" s="26" t="s">
        <v>14</v>
      </c>
      <c r="K21" s="27"/>
      <c r="L21" s="26">
        <v>401</v>
      </c>
    </row>
    <row r="22" spans="1:12" ht="15.75">
      <c r="A22" s="33" t="s">
        <v>49</v>
      </c>
      <c r="B22" s="37" t="s">
        <v>83</v>
      </c>
      <c r="C22" s="37">
        <v>42</v>
      </c>
      <c r="D22" s="39">
        <f t="shared" si="0"/>
        <v>1</v>
      </c>
      <c r="E22" s="13"/>
      <c r="F22" s="13"/>
      <c r="G22" s="14"/>
      <c r="I22" s="26">
        <v>21</v>
      </c>
      <c r="J22" s="26" t="s">
        <v>26</v>
      </c>
      <c r="K22" s="27"/>
      <c r="L22" s="26">
        <v>392</v>
      </c>
    </row>
    <row r="23" spans="1:12" ht="15.75">
      <c r="A23" s="33" t="s">
        <v>23</v>
      </c>
      <c r="B23" s="37" t="s">
        <v>78</v>
      </c>
      <c r="C23" s="37">
        <v>22</v>
      </c>
      <c r="D23" s="39">
        <f t="shared" si="0"/>
        <v>0.5</v>
      </c>
      <c r="E23" s="13"/>
      <c r="F23" s="13"/>
      <c r="G23" s="14"/>
      <c r="I23" s="26">
        <v>22</v>
      </c>
      <c r="J23" s="26" t="s">
        <v>23</v>
      </c>
      <c r="K23" s="27"/>
      <c r="L23" s="26">
        <v>390</v>
      </c>
    </row>
    <row r="24" spans="1:12" ht="15.75">
      <c r="A24" s="33" t="s">
        <v>68</v>
      </c>
      <c r="B24" s="37" t="s">
        <v>84</v>
      </c>
      <c r="C24" s="37">
        <v>46</v>
      </c>
      <c r="D24" s="39">
        <f t="shared" si="0"/>
        <v>0.5</v>
      </c>
      <c r="E24" s="13"/>
      <c r="F24" s="13"/>
      <c r="G24" s="14"/>
      <c r="I24" s="26">
        <v>23</v>
      </c>
      <c r="J24" s="26" t="s">
        <v>21</v>
      </c>
      <c r="K24" s="27"/>
      <c r="L24" s="26">
        <v>379</v>
      </c>
    </row>
    <row r="25" spans="1:12" ht="15.75">
      <c r="A25" s="33" t="s">
        <v>58</v>
      </c>
      <c r="B25" s="37" t="s">
        <v>80</v>
      </c>
      <c r="C25" s="37">
        <v>30</v>
      </c>
      <c r="D25" s="39">
        <f t="shared" si="0"/>
        <v>-0.5</v>
      </c>
      <c r="E25" s="13"/>
      <c r="F25" s="13"/>
      <c r="G25" s="14"/>
      <c r="I25" s="26">
        <v>24</v>
      </c>
      <c r="J25" s="26" t="s">
        <v>4</v>
      </c>
      <c r="K25" s="27"/>
      <c r="L25" s="26">
        <v>374</v>
      </c>
    </row>
    <row r="26" spans="1:12" ht="15.75">
      <c r="A26" s="33" t="s">
        <v>62</v>
      </c>
      <c r="B26" s="37" t="s">
        <v>84</v>
      </c>
      <c r="C26" s="37">
        <v>45</v>
      </c>
      <c r="D26" s="39">
        <f t="shared" si="0"/>
        <v>-0.5</v>
      </c>
      <c r="E26" s="13"/>
      <c r="F26" s="13"/>
      <c r="G26" s="14"/>
      <c r="I26" s="26">
        <v>25</v>
      </c>
      <c r="J26" s="26" t="s">
        <v>10</v>
      </c>
      <c r="K26" s="27"/>
      <c r="L26" s="26">
        <v>371</v>
      </c>
    </row>
    <row r="27" spans="1:12" ht="15.75">
      <c r="A27" s="33" t="s">
        <v>22</v>
      </c>
      <c r="B27" s="37">
        <v>29</v>
      </c>
      <c r="C27" s="37">
        <v>28</v>
      </c>
      <c r="D27" s="39">
        <f t="shared" si="0"/>
        <v>-1</v>
      </c>
      <c r="I27" s="26">
        <v>26</v>
      </c>
      <c r="J27" s="26" t="s">
        <v>5</v>
      </c>
      <c r="K27" s="27"/>
      <c r="L27" s="26">
        <v>369</v>
      </c>
    </row>
    <row r="28" spans="1:12" ht="15.75">
      <c r="A28" s="33" t="s">
        <v>67</v>
      </c>
      <c r="B28" s="37" t="s">
        <v>83</v>
      </c>
      <c r="C28" s="37">
        <v>40</v>
      </c>
      <c r="D28" s="39">
        <f t="shared" si="0"/>
        <v>-1</v>
      </c>
      <c r="I28" s="26">
        <v>27</v>
      </c>
      <c r="J28" s="26" t="s">
        <v>34</v>
      </c>
      <c r="K28" s="27"/>
      <c r="L28" s="26">
        <v>367</v>
      </c>
    </row>
    <row r="29" spans="1:12" ht="15.75">
      <c r="A29" s="33" t="s">
        <v>16</v>
      </c>
      <c r="B29" s="37" t="s">
        <v>72</v>
      </c>
      <c r="C29" s="37">
        <v>4</v>
      </c>
      <c r="D29" s="39">
        <f t="shared" si="0"/>
        <v>-1.5</v>
      </c>
      <c r="I29" s="26">
        <v>28</v>
      </c>
      <c r="J29" s="26" t="s">
        <v>22</v>
      </c>
      <c r="K29" s="27"/>
      <c r="L29" s="26">
        <v>362</v>
      </c>
    </row>
    <row r="30" spans="1:12" ht="15.75">
      <c r="A30" s="33" t="s">
        <v>8</v>
      </c>
      <c r="B30" s="37" t="s">
        <v>73</v>
      </c>
      <c r="C30" s="37">
        <v>7</v>
      </c>
      <c r="D30" s="39">
        <f t="shared" si="0"/>
        <v>-1.5</v>
      </c>
      <c r="I30" s="26">
        <v>29</v>
      </c>
      <c r="J30" s="26" t="s">
        <v>29</v>
      </c>
      <c r="K30" s="27"/>
      <c r="L30" s="26">
        <v>355</v>
      </c>
    </row>
    <row r="31" spans="1:12" ht="15.75">
      <c r="A31" s="33" t="s">
        <v>64</v>
      </c>
      <c r="B31" s="37">
        <v>3</v>
      </c>
      <c r="C31" s="37">
        <v>1</v>
      </c>
      <c r="D31" s="39">
        <f t="shared" si="0"/>
        <v>-2</v>
      </c>
      <c r="I31" s="26">
        <v>30</v>
      </c>
      <c r="J31" s="26" t="s">
        <v>58</v>
      </c>
      <c r="K31" s="27"/>
      <c r="L31" s="26">
        <v>349</v>
      </c>
    </row>
    <row r="32" spans="1:12" ht="15.75">
      <c r="A32" s="33" t="s">
        <v>15</v>
      </c>
      <c r="B32" s="37" t="s">
        <v>76</v>
      </c>
      <c r="C32" s="37">
        <v>14</v>
      </c>
      <c r="D32" s="39">
        <f t="shared" si="0"/>
        <v>-2</v>
      </c>
      <c r="I32" s="26">
        <v>31</v>
      </c>
      <c r="J32" s="26" t="s">
        <v>33</v>
      </c>
      <c r="K32" s="27"/>
      <c r="L32" s="26">
        <v>346</v>
      </c>
    </row>
    <row r="33" spans="1:12" ht="15.75">
      <c r="A33" s="33" t="s">
        <v>37</v>
      </c>
      <c r="B33" s="37" t="s">
        <v>83</v>
      </c>
      <c r="C33" s="37">
        <v>39</v>
      </c>
      <c r="D33" s="39">
        <f t="shared" si="0"/>
        <v>-2</v>
      </c>
      <c r="I33" s="26">
        <v>32</v>
      </c>
      <c r="J33" s="26" t="s">
        <v>47</v>
      </c>
      <c r="K33" s="27"/>
      <c r="L33" s="26">
        <v>342</v>
      </c>
    </row>
    <row r="34" spans="1:12" ht="15.75">
      <c r="A34" s="33" t="s">
        <v>17</v>
      </c>
      <c r="B34" s="37" t="s">
        <v>75</v>
      </c>
      <c r="C34" s="37">
        <v>11</v>
      </c>
      <c r="D34" s="39">
        <f t="shared" si="0"/>
        <v>-2.5</v>
      </c>
      <c r="I34" s="26">
        <v>33</v>
      </c>
      <c r="J34" s="26" t="s">
        <v>12</v>
      </c>
      <c r="K34" s="27"/>
      <c r="L34" s="26">
        <v>337</v>
      </c>
    </row>
    <row r="35" spans="1:12" ht="15.75">
      <c r="A35" s="33" t="s">
        <v>13</v>
      </c>
      <c r="B35" s="37" t="s">
        <v>77</v>
      </c>
      <c r="C35" s="37">
        <v>16</v>
      </c>
      <c r="D35" s="39">
        <f t="shared" si="0"/>
        <v>-2.5</v>
      </c>
      <c r="I35" s="26">
        <v>34</v>
      </c>
      <c r="J35" s="26" t="s">
        <v>36</v>
      </c>
      <c r="K35" s="27"/>
      <c r="L35" s="26">
        <v>334</v>
      </c>
    </row>
    <row r="36" spans="1:12" ht="15.75">
      <c r="A36" s="33" t="s">
        <v>43</v>
      </c>
      <c r="B36" s="37" t="s">
        <v>78</v>
      </c>
      <c r="C36" s="37">
        <v>17</v>
      </c>
      <c r="D36" s="39">
        <f t="shared" si="0"/>
        <v>-4.5</v>
      </c>
      <c r="I36" s="26">
        <v>35</v>
      </c>
      <c r="J36" s="26" t="s">
        <v>46</v>
      </c>
      <c r="K36" s="27"/>
      <c r="L36" s="26">
        <v>329</v>
      </c>
    </row>
    <row r="37" spans="1:12" ht="15.75">
      <c r="A37" s="33" t="s">
        <v>25</v>
      </c>
      <c r="B37" s="37" t="s">
        <v>74</v>
      </c>
      <c r="C37" s="37">
        <v>6</v>
      </c>
      <c r="D37" s="39">
        <f t="shared" si="0"/>
        <v>-5</v>
      </c>
      <c r="I37" s="26">
        <v>36</v>
      </c>
      <c r="J37" s="26" t="s">
        <v>45</v>
      </c>
      <c r="K37" s="27"/>
      <c r="L37" s="26">
        <v>317</v>
      </c>
    </row>
    <row r="38" spans="1:12" ht="15.75">
      <c r="A38" s="33" t="s">
        <v>45</v>
      </c>
      <c r="B38" s="37">
        <v>41</v>
      </c>
      <c r="C38" s="37">
        <v>36</v>
      </c>
      <c r="D38" s="39">
        <f t="shared" si="0"/>
        <v>-5</v>
      </c>
      <c r="I38" s="26">
        <v>37</v>
      </c>
      <c r="J38" s="26" t="s">
        <v>24</v>
      </c>
      <c r="K38" s="27"/>
      <c r="L38" s="26">
        <v>317</v>
      </c>
    </row>
    <row r="39" spans="1:12" ht="15.75">
      <c r="A39" s="33" t="s">
        <v>10</v>
      </c>
      <c r="B39" s="37" t="s">
        <v>80</v>
      </c>
      <c r="C39" s="37">
        <v>25</v>
      </c>
      <c r="D39" s="39">
        <f t="shared" si="0"/>
        <v>-5.5</v>
      </c>
      <c r="I39" s="26">
        <v>38</v>
      </c>
      <c r="J39" s="26" t="s">
        <v>48</v>
      </c>
      <c r="K39" s="27"/>
      <c r="L39" s="26">
        <v>314</v>
      </c>
    </row>
    <row r="40" spans="1:12" ht="15.75">
      <c r="A40" s="33" t="s">
        <v>28</v>
      </c>
      <c r="B40" s="37" t="s">
        <v>79</v>
      </c>
      <c r="C40" s="37">
        <v>19</v>
      </c>
      <c r="D40" s="39">
        <f t="shared" si="0"/>
        <v>-6.5</v>
      </c>
      <c r="I40" s="26">
        <v>39</v>
      </c>
      <c r="J40" s="26" t="s">
        <v>37</v>
      </c>
      <c r="K40" s="27"/>
      <c r="L40" s="26">
        <v>295</v>
      </c>
    </row>
    <row r="41" spans="1:12" ht="15.75">
      <c r="A41" s="33" t="s">
        <v>9</v>
      </c>
      <c r="B41" s="37">
        <v>16</v>
      </c>
      <c r="C41" s="37">
        <v>9</v>
      </c>
      <c r="D41" s="39">
        <f t="shared" si="0"/>
        <v>-7</v>
      </c>
      <c r="I41" s="26">
        <v>40</v>
      </c>
      <c r="J41" s="26" t="s">
        <v>59</v>
      </c>
      <c r="K41" s="27"/>
      <c r="L41" s="26">
        <v>282</v>
      </c>
    </row>
    <row r="42" spans="1:12" ht="15.75">
      <c r="A42" s="33" t="s">
        <v>4</v>
      </c>
      <c r="B42" s="37" t="s">
        <v>81</v>
      </c>
      <c r="C42" s="37">
        <v>24</v>
      </c>
      <c r="D42" s="39">
        <f t="shared" si="0"/>
        <v>-9.5</v>
      </c>
      <c r="I42" s="26">
        <v>41</v>
      </c>
      <c r="J42" s="26" t="s">
        <v>60</v>
      </c>
      <c r="K42" s="27"/>
      <c r="L42" s="26">
        <v>250</v>
      </c>
    </row>
    <row r="43" spans="1:12" ht="15.75">
      <c r="A43" s="33" t="s">
        <v>14</v>
      </c>
      <c r="B43" s="37" t="s">
        <v>81</v>
      </c>
      <c r="C43" s="37">
        <v>20</v>
      </c>
      <c r="D43" s="39">
        <f t="shared" si="0"/>
        <v>-13.5</v>
      </c>
      <c r="I43" s="26">
        <v>42</v>
      </c>
      <c r="J43" s="26" t="s">
        <v>49</v>
      </c>
      <c r="K43" s="27"/>
      <c r="L43" s="26">
        <v>204</v>
      </c>
    </row>
    <row r="44" spans="1:12" ht="15.75">
      <c r="A44" s="33" t="s">
        <v>29</v>
      </c>
      <c r="B44" s="37">
        <v>44</v>
      </c>
      <c r="C44" s="37">
        <v>29</v>
      </c>
      <c r="D44" s="39">
        <f t="shared" si="0"/>
        <v>-15</v>
      </c>
      <c r="I44" s="26">
        <v>43</v>
      </c>
      <c r="J44" s="26" t="s">
        <v>30</v>
      </c>
      <c r="K44" s="27"/>
      <c r="L44" s="26">
        <v>201</v>
      </c>
    </row>
    <row r="45" spans="1:12" ht="15.75">
      <c r="A45" s="33" t="s">
        <v>56</v>
      </c>
      <c r="B45" s="37" t="s">
        <v>77</v>
      </c>
      <c r="C45" s="37">
        <v>3</v>
      </c>
      <c r="D45" s="39">
        <f t="shared" si="0"/>
        <v>-15.5</v>
      </c>
      <c r="I45" s="26">
        <v>44</v>
      </c>
      <c r="J45" s="26" t="s">
        <v>61</v>
      </c>
      <c r="K45" s="27"/>
      <c r="L45" s="26">
        <v>171</v>
      </c>
    </row>
    <row r="46" spans="1:12" ht="15.75">
      <c r="A46" s="33" t="s">
        <v>26</v>
      </c>
      <c r="B46" s="37">
        <v>37</v>
      </c>
      <c r="C46" s="37">
        <v>21</v>
      </c>
      <c r="D46" s="39">
        <f t="shared" si="0"/>
        <v>-16</v>
      </c>
      <c r="I46" s="26">
        <v>45</v>
      </c>
      <c r="J46" s="26" t="s">
        <v>62</v>
      </c>
      <c r="K46" s="27"/>
      <c r="L46" s="26">
        <v>155</v>
      </c>
    </row>
    <row r="47" spans="1:12" ht="15.75">
      <c r="A47" s="33" t="s">
        <v>31</v>
      </c>
      <c r="B47" s="37" t="s">
        <v>81</v>
      </c>
      <c r="C47" s="37">
        <v>15</v>
      </c>
      <c r="D47" s="39">
        <f t="shared" si="0"/>
        <v>-18.5</v>
      </c>
      <c r="I47" s="26">
        <v>46</v>
      </c>
      <c r="J47" s="26" t="s">
        <v>35</v>
      </c>
      <c r="K47" s="27"/>
      <c r="L47" s="26">
        <v>140</v>
      </c>
    </row>
    <row r="54" spans="9:12" ht="15">
      <c r="I54" s="26"/>
      <c r="J54" s="26"/>
      <c r="K54" s="26"/>
      <c r="L54" s="26"/>
    </row>
    <row r="55" spans="9:12" ht="15">
      <c r="I55" s="26"/>
      <c r="J55" s="26"/>
      <c r="K55" s="27"/>
      <c r="L55" s="26"/>
    </row>
    <row r="58" spans="9:12" ht="15">
      <c r="I58" s="26"/>
      <c r="J58" s="26"/>
      <c r="K58" s="27"/>
      <c r="L58" s="26"/>
    </row>
    <row r="62" spans="9:12" ht="15">
      <c r="I62" s="26"/>
      <c r="J62" s="26"/>
      <c r="K62" s="27"/>
      <c r="L62" s="26"/>
    </row>
    <row r="63" spans="9:12" ht="15">
      <c r="I63" s="26"/>
      <c r="J63" s="26"/>
      <c r="K63" s="26"/>
      <c r="L63" s="26"/>
    </row>
    <row r="64" spans="9:12" ht="15">
      <c r="I64" s="26"/>
      <c r="J64" s="26"/>
      <c r="K64" s="26"/>
      <c r="L64" s="26"/>
    </row>
    <row r="65" spans="9:12" ht="15">
      <c r="I65" s="26"/>
      <c r="J65" s="26"/>
      <c r="K65" s="26"/>
      <c r="L65" s="26"/>
    </row>
    <row r="66" spans="9:12" ht="15">
      <c r="I66" s="26"/>
      <c r="J66" s="26"/>
      <c r="K66" s="27"/>
      <c r="L66" s="26"/>
    </row>
    <row r="69" spans="9:12" ht="15">
      <c r="I69" s="26"/>
      <c r="J69" s="26"/>
      <c r="K69" s="27"/>
      <c r="L69" s="26"/>
    </row>
    <row r="70" spans="9:12" ht="15">
      <c r="I70" s="26"/>
      <c r="J70" s="26"/>
      <c r="K70" s="27"/>
      <c r="L70" s="26"/>
    </row>
    <row r="71" spans="9:12" ht="15">
      <c r="I71" s="26"/>
      <c r="J71" s="26"/>
      <c r="K71" s="27"/>
      <c r="L71" s="26"/>
    </row>
    <row r="72" spans="9:12" ht="15">
      <c r="I72" s="26"/>
      <c r="J72" s="26"/>
      <c r="K72" s="27"/>
      <c r="L72" s="26"/>
    </row>
    <row r="75" spans="9:12" ht="15">
      <c r="I75" s="26"/>
      <c r="J75" s="26"/>
      <c r="K75" s="26"/>
      <c r="L75" s="26"/>
    </row>
    <row r="76" spans="9:12" ht="15">
      <c r="I76" s="26"/>
      <c r="J76" s="26"/>
      <c r="K76" s="27"/>
      <c r="L76" s="26"/>
    </row>
    <row r="78" spans="9:12" ht="15">
      <c r="I78" s="26"/>
      <c r="J78" s="26"/>
      <c r="K78" s="27"/>
      <c r="L78" s="26"/>
    </row>
    <row r="79" spans="9:12" ht="15">
      <c r="I79" s="26"/>
      <c r="J79" s="26"/>
      <c r="K79" s="27"/>
      <c r="L79" s="26"/>
    </row>
    <row r="80" spans="9:12" ht="15">
      <c r="I80" s="27"/>
      <c r="J80" s="26"/>
      <c r="K80" s="26"/>
      <c r="L80" s="27"/>
    </row>
    <row r="81" spans="9:12" ht="15">
      <c r="I81" s="27"/>
      <c r="J81" s="26"/>
      <c r="K81" s="26"/>
      <c r="L81" s="27"/>
    </row>
    <row r="82" spans="9:12" ht="15">
      <c r="I82" s="27"/>
      <c r="J82" s="26"/>
      <c r="K82" s="26"/>
      <c r="L82" s="27"/>
    </row>
    <row r="83" spans="9:12" ht="15">
      <c r="I83" s="27"/>
      <c r="J83" s="26"/>
      <c r="K83" s="26"/>
      <c r="L83" s="27"/>
    </row>
    <row r="84" spans="9:12" ht="15">
      <c r="I84" s="27"/>
      <c r="J84" s="26"/>
      <c r="K84" s="26"/>
      <c r="L84" s="27"/>
    </row>
    <row r="85" spans="9:12" ht="15">
      <c r="I85" s="27"/>
      <c r="J85" s="26"/>
      <c r="K85" s="26"/>
      <c r="L85" s="27"/>
    </row>
    <row r="86" spans="9:12" ht="15">
      <c r="I86" s="27"/>
      <c r="J86" s="26"/>
      <c r="K86" s="26"/>
      <c r="L86" s="27"/>
    </row>
    <row r="87" spans="9:12" ht="15">
      <c r="I87" s="27"/>
      <c r="J87" s="26"/>
      <c r="K87" s="26"/>
      <c r="L87" s="27"/>
    </row>
    <row r="88" spans="9:12" ht="15">
      <c r="I88" s="27"/>
      <c r="J88" s="26"/>
      <c r="K88" s="26"/>
      <c r="L88" s="27"/>
    </row>
    <row r="89" spans="9:12" ht="15">
      <c r="I89" s="27"/>
      <c r="J89" s="26"/>
      <c r="K89" s="26"/>
      <c r="L89" s="27"/>
    </row>
    <row r="90" spans="9:12" ht="15">
      <c r="I90" s="27"/>
      <c r="J90" s="26"/>
      <c r="K90" s="26"/>
      <c r="L90" s="27"/>
    </row>
    <row r="91" spans="9:12" ht="15">
      <c r="I91" s="27"/>
      <c r="J91" s="26"/>
      <c r="K91" s="26"/>
      <c r="L91" s="27"/>
    </row>
    <row r="92" spans="9:12" ht="15">
      <c r="I92" s="27"/>
      <c r="J92" s="26"/>
      <c r="K92" s="26"/>
      <c r="L92" s="27"/>
    </row>
    <row r="93" spans="9:12" ht="15">
      <c r="I93" s="27"/>
      <c r="J93" s="26"/>
      <c r="K93" s="26"/>
      <c r="L93" s="27"/>
    </row>
    <row r="94" spans="9:12" ht="15">
      <c r="I94" s="27"/>
      <c r="J94" s="26"/>
      <c r="K94" s="26"/>
      <c r="L94" s="27"/>
    </row>
    <row r="95" spans="9:12" ht="15">
      <c r="I95" s="27"/>
      <c r="J95" s="26"/>
      <c r="K95" s="26"/>
      <c r="L95" s="2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משהב"ט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את"ק</dc:creator>
  <cp:keywords/>
  <dc:description/>
  <cp:lastModifiedBy>Slava Goverdovsky</cp:lastModifiedBy>
  <cp:lastPrinted>2008-05-03T09:48:41Z</cp:lastPrinted>
  <dcterms:created xsi:type="dcterms:W3CDTF">2004-01-19T15:02:10Z</dcterms:created>
  <dcterms:modified xsi:type="dcterms:W3CDTF">2008-05-03T20:45:11Z</dcterms:modified>
  <cp:category/>
  <cp:version/>
  <cp:contentType/>
  <cp:contentStatus/>
</cp:coreProperties>
</file>